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ct Folders\823\DB-823A\Procurement\RFP\Source Files\"/>
    </mc:Choice>
  </mc:AlternateContent>
  <xr:revisionPtr revIDLastSave="0" documentId="13_ncr:1_{56AACBC0-24CA-4A25-8EC2-168359A728F3}" xr6:coauthVersionLast="47" xr6:coauthVersionMax="47" xr10:uidLastSave="{00000000-0000-0000-0000-000000000000}"/>
  <workbookProtection workbookAlgorithmName="SHA-512" workbookHashValue="avi/Hwr4SpHQ8jKtZNaslA2F0HSJCgOnW4O1q/Vv0rtgu3Q7YcqYMECQI3EuqXQ5IYDDChtmgURNue3h9vswcw==" workbookSaltValue="EcHTzBKJkwWCrICZxmhzmg==" workbookSpinCount="100000" lockStructure="1"/>
  <bookViews>
    <workbookView xWindow="28890" yWindow="135" windowWidth="21600" windowHeight="14490" tabRatio="797" xr2:uid="{00000000-000D-0000-FFFF-FFFF00000000}"/>
  </bookViews>
  <sheets>
    <sheet name="1-Cost Proposal" sheetId="1" r:id="rId1"/>
    <sheet name="2A-Maint-Services (1-3)" sheetId="2" r:id="rId2"/>
    <sheet name="2B-Maint-Services (4)" sheetId="3" r:id="rId3"/>
    <sheet name="2C-Maint-Services (5)" sheetId="4" r:id="rId4"/>
    <sheet name="REMOVE" sheetId="6" state="hidden" r:id="rId5"/>
    <sheet name="3-Unit Pricing " sheetId="7" r:id="rId6"/>
    <sheet name="REMOVED" sheetId="5" state="hidden" r:id="rId7"/>
  </sheets>
  <definedNames>
    <definedName name="_xlnm.Print_Area" localSheetId="0">'1-Cost Proposal'!$A$1:$D$32</definedName>
    <definedName name="_xlnm.Print_Area" localSheetId="1">'2A-Maint-Services (1-3)'!$A$1:$C$30</definedName>
    <definedName name="_xlnm.Print_Area" localSheetId="2">'2B-Maint-Services (4)'!$A$1:$C$30</definedName>
    <definedName name="_xlnm.Print_Area" localSheetId="3">'2C-Maint-Services (5)'!$A$1:$C$30</definedName>
    <definedName name="_xlnm.Print_Area" localSheetId="5">'3-Unit Pricing '!$A$1:$C$33</definedName>
    <definedName name="_xlnm.Print_Area" localSheetId="4">REMOVE!$A$1:$D$38</definedName>
    <definedName name="_xlnm.Print_Area" localSheetId="6">REMOVED!$A$1:$C$83</definedName>
    <definedName name="_xlnm.Print_Titles" localSheetId="0">'1-Cost Proposal'!$1:$1</definedName>
    <definedName name="_xlnm.Print_Titles" localSheetId="1">'2A-Maint-Services (1-3)'!$1:$3</definedName>
    <definedName name="_xlnm.Print_Titles" localSheetId="2">'2B-Maint-Services (4)'!$1:$1</definedName>
    <definedName name="_xlnm.Print_Titles" localSheetId="3">'2C-Maint-Services (5)'!$1:$1</definedName>
    <definedName name="_xlnm.Print_Titles" localSheetId="5">'3-Unit Pricing '!$1:$3</definedName>
    <definedName name="_xlnm.Print_Titles" localSheetId="4">REMOVE!$1:$3</definedName>
    <definedName name="_xlnm.Print_Titles" localSheetId="6">REMOVED!$1:$4</definedName>
    <definedName name="Z_268FB62F_04FC_41F7_B2B6_BB27D1DCCC29_.wvu.Cols" localSheetId="4" hidden="1">REMOVE!$I:$N</definedName>
    <definedName name="Z_268FB62F_04FC_41F7_B2B6_BB27D1DCCC29_.wvu.PrintArea" localSheetId="0" hidden="1">'1-Cost Proposal'!$A$1:$D$32</definedName>
    <definedName name="Z_268FB62F_04FC_41F7_B2B6_BB27D1DCCC29_.wvu.PrintArea" localSheetId="1" hidden="1">'2A-Maint-Services (1-3)'!$A$1:$C$30</definedName>
    <definedName name="Z_268FB62F_04FC_41F7_B2B6_BB27D1DCCC29_.wvu.PrintArea" localSheetId="2" hidden="1">'2B-Maint-Services (4)'!$A$1:$C$30</definedName>
    <definedName name="Z_268FB62F_04FC_41F7_B2B6_BB27D1DCCC29_.wvu.PrintArea" localSheetId="3" hidden="1">'2C-Maint-Services (5)'!$A$1:$C$30</definedName>
    <definedName name="Z_268FB62F_04FC_41F7_B2B6_BB27D1DCCC29_.wvu.PrintArea" localSheetId="5" hidden="1">'3-Unit Pricing '!$A$1:$C$33</definedName>
    <definedName name="Z_268FB62F_04FC_41F7_B2B6_BB27D1DCCC29_.wvu.PrintArea" localSheetId="4" hidden="1">REMOVE!$A$1:$D$38</definedName>
    <definedName name="Z_268FB62F_04FC_41F7_B2B6_BB27D1DCCC29_.wvu.PrintArea" localSheetId="6" hidden="1">REMOVED!$A$1:$C$83</definedName>
    <definedName name="Z_268FB62F_04FC_41F7_B2B6_BB27D1DCCC29_.wvu.PrintTitles" localSheetId="0" hidden="1">'1-Cost Proposal'!$1:$1</definedName>
    <definedName name="Z_268FB62F_04FC_41F7_B2B6_BB27D1DCCC29_.wvu.PrintTitles" localSheetId="1" hidden="1">'2A-Maint-Services (1-3)'!$1:$3</definedName>
    <definedName name="Z_268FB62F_04FC_41F7_B2B6_BB27D1DCCC29_.wvu.PrintTitles" localSheetId="2" hidden="1">'2B-Maint-Services (4)'!$1:$1</definedName>
    <definedName name="Z_268FB62F_04FC_41F7_B2B6_BB27D1DCCC29_.wvu.PrintTitles" localSheetId="3" hidden="1">'2C-Maint-Services (5)'!$1:$1</definedName>
    <definedName name="Z_268FB62F_04FC_41F7_B2B6_BB27D1DCCC29_.wvu.PrintTitles" localSheetId="5" hidden="1">'3-Unit Pricing '!$1:$3</definedName>
    <definedName name="Z_268FB62F_04FC_41F7_B2B6_BB27D1DCCC29_.wvu.PrintTitles" localSheetId="4" hidden="1">REMOVE!$1:$3</definedName>
    <definedName name="Z_268FB62F_04FC_41F7_B2B6_BB27D1DCCC29_.wvu.PrintTitles" localSheetId="6" hidden="1">REMOVED!$1:$4</definedName>
    <definedName name="Z_2F148C1B_526E_43FB_9CEE_ABFDFE64B2BE_.wvu.Cols" localSheetId="4" hidden="1">REMOVE!$I:$N</definedName>
    <definedName name="Z_2F148C1B_526E_43FB_9CEE_ABFDFE64B2BE_.wvu.PrintArea" localSheetId="0" hidden="1">'1-Cost Proposal'!$A$1:$D$17</definedName>
    <definedName name="Z_2F148C1B_526E_43FB_9CEE_ABFDFE64B2BE_.wvu.PrintArea" localSheetId="1" hidden="1">'2A-Maint-Services (1-3)'!$A$1:$C$13</definedName>
    <definedName name="Z_2F148C1B_526E_43FB_9CEE_ABFDFE64B2BE_.wvu.PrintArea" localSheetId="2" hidden="1">'2B-Maint-Services (4)'!$A$1:$C$12</definedName>
    <definedName name="Z_2F148C1B_526E_43FB_9CEE_ABFDFE64B2BE_.wvu.PrintArea" localSheetId="3" hidden="1">'2C-Maint-Services (5)'!$A$1:$C$11</definedName>
    <definedName name="Z_2F148C1B_526E_43FB_9CEE_ABFDFE64B2BE_.wvu.PrintArea" localSheetId="5" hidden="1">'3-Unit Pricing '!$A$1:$C$8</definedName>
    <definedName name="Z_2F148C1B_526E_43FB_9CEE_ABFDFE64B2BE_.wvu.PrintArea" localSheetId="4" hidden="1">REMOVE!$A$1:$D$33</definedName>
    <definedName name="Z_2F148C1B_526E_43FB_9CEE_ABFDFE64B2BE_.wvu.PrintArea" localSheetId="6" hidden="1">REMOVED!$A$1:$C$85</definedName>
    <definedName name="Z_2F148C1B_526E_43FB_9CEE_ABFDFE64B2BE_.wvu.PrintTitles" localSheetId="0" hidden="1">'1-Cost Proposal'!$1:$1</definedName>
    <definedName name="Z_2F148C1B_526E_43FB_9CEE_ABFDFE64B2BE_.wvu.PrintTitles" localSheetId="1" hidden="1">'2A-Maint-Services (1-3)'!$1:$3</definedName>
    <definedName name="Z_2F148C1B_526E_43FB_9CEE_ABFDFE64B2BE_.wvu.PrintTitles" localSheetId="2" hidden="1">'2B-Maint-Services (4)'!$1:$1</definedName>
    <definedName name="Z_2F148C1B_526E_43FB_9CEE_ABFDFE64B2BE_.wvu.PrintTitles" localSheetId="3" hidden="1">'2C-Maint-Services (5)'!$1:$1</definedName>
    <definedName name="Z_2F148C1B_526E_43FB_9CEE_ABFDFE64B2BE_.wvu.PrintTitles" localSheetId="4" hidden="1">REMOVE!$1:$3</definedName>
    <definedName name="Z_2F148C1B_526E_43FB_9CEE_ABFDFE64B2BE_.wvu.PrintTitles" localSheetId="6" hidden="1">REMOVED!$1:$4</definedName>
    <definedName name="Z_2F148C1B_526E_43FB_9CEE_ABFDFE64B2BE_.wvu.Rows" localSheetId="5" hidden="1">'3-Unit Pricing '!#REF!</definedName>
    <definedName name="Z_3DFDD65C_3556_428F_BD0E_40987C0D02F8_.wvu.Cols" localSheetId="4" hidden="1">REMOVE!$I:$N</definedName>
    <definedName name="Z_3DFDD65C_3556_428F_BD0E_40987C0D02F8_.wvu.PrintArea" localSheetId="0" hidden="1">'1-Cost Proposal'!$A$1:$D$17</definedName>
    <definedName name="Z_3DFDD65C_3556_428F_BD0E_40987C0D02F8_.wvu.PrintArea" localSheetId="1" hidden="1">'2A-Maint-Services (1-3)'!$A$1:$C$13</definedName>
    <definedName name="Z_3DFDD65C_3556_428F_BD0E_40987C0D02F8_.wvu.PrintArea" localSheetId="2" hidden="1">'2B-Maint-Services (4)'!$A$1:$C$12</definedName>
    <definedName name="Z_3DFDD65C_3556_428F_BD0E_40987C0D02F8_.wvu.PrintArea" localSheetId="3" hidden="1">'2C-Maint-Services (5)'!$A$1:$C$11</definedName>
    <definedName name="Z_3DFDD65C_3556_428F_BD0E_40987C0D02F8_.wvu.PrintArea" localSheetId="5" hidden="1">'3-Unit Pricing '!$A$1:$C$8</definedName>
    <definedName name="Z_3DFDD65C_3556_428F_BD0E_40987C0D02F8_.wvu.PrintArea" localSheetId="4" hidden="1">REMOVE!$A$1:$D$38</definedName>
    <definedName name="Z_3DFDD65C_3556_428F_BD0E_40987C0D02F8_.wvu.PrintArea" localSheetId="6" hidden="1">REMOVED!$A$1:$C$83</definedName>
    <definedName name="Z_3DFDD65C_3556_428F_BD0E_40987C0D02F8_.wvu.PrintTitles" localSheetId="0" hidden="1">'1-Cost Proposal'!$1:$1</definedName>
    <definedName name="Z_3DFDD65C_3556_428F_BD0E_40987C0D02F8_.wvu.PrintTitles" localSheetId="1" hidden="1">'2A-Maint-Services (1-3)'!$1:$3</definedName>
    <definedName name="Z_3DFDD65C_3556_428F_BD0E_40987C0D02F8_.wvu.PrintTitles" localSheetId="2" hidden="1">'2B-Maint-Services (4)'!$1:$1</definedName>
    <definedName name="Z_3DFDD65C_3556_428F_BD0E_40987C0D02F8_.wvu.PrintTitles" localSheetId="3" hidden="1">'2C-Maint-Services (5)'!$1:$1</definedName>
    <definedName name="Z_3DFDD65C_3556_428F_BD0E_40987C0D02F8_.wvu.PrintTitles" localSheetId="5" hidden="1">'3-Unit Pricing '!$1:$3</definedName>
    <definedName name="Z_3DFDD65C_3556_428F_BD0E_40987C0D02F8_.wvu.PrintTitles" localSheetId="4" hidden="1">REMOVE!$1:$3</definedName>
    <definedName name="Z_3DFDD65C_3556_428F_BD0E_40987C0D02F8_.wvu.PrintTitles" localSheetId="6" hidden="1">REMOVED!$1:$4</definedName>
    <definedName name="Z_4C679A3D_A6E8_4FA0_9A83_3E2048324CC1_.wvu.Cols" localSheetId="4" hidden="1">REMOVE!$I:$N</definedName>
    <definedName name="Z_4C679A3D_A6E8_4FA0_9A83_3E2048324CC1_.wvu.PrintArea" localSheetId="0" hidden="1">'1-Cost Proposal'!$A$1:$D$17</definedName>
    <definedName name="Z_4C679A3D_A6E8_4FA0_9A83_3E2048324CC1_.wvu.PrintArea" localSheetId="1" hidden="1">'2A-Maint-Services (1-3)'!$A$1:$C$13</definedName>
    <definedName name="Z_4C679A3D_A6E8_4FA0_9A83_3E2048324CC1_.wvu.PrintArea" localSheetId="2" hidden="1">'2B-Maint-Services (4)'!$A$1:$C$12</definedName>
    <definedName name="Z_4C679A3D_A6E8_4FA0_9A83_3E2048324CC1_.wvu.PrintArea" localSheetId="3" hidden="1">'2C-Maint-Services (5)'!$A$1:$C$11</definedName>
    <definedName name="Z_4C679A3D_A6E8_4FA0_9A83_3E2048324CC1_.wvu.PrintArea" localSheetId="5" hidden="1">'3-Unit Pricing '!$A$1:$C$8</definedName>
    <definedName name="Z_4C679A3D_A6E8_4FA0_9A83_3E2048324CC1_.wvu.PrintArea" localSheetId="4" hidden="1">REMOVE!$A$1:$D$33</definedName>
    <definedName name="Z_4C679A3D_A6E8_4FA0_9A83_3E2048324CC1_.wvu.PrintArea" localSheetId="6" hidden="1">REMOVED!$A$1:$C$85</definedName>
    <definedName name="Z_4C679A3D_A6E8_4FA0_9A83_3E2048324CC1_.wvu.PrintTitles" localSheetId="0" hidden="1">'1-Cost Proposal'!$1:$1</definedName>
    <definedName name="Z_4C679A3D_A6E8_4FA0_9A83_3E2048324CC1_.wvu.PrintTitles" localSheetId="1" hidden="1">'2A-Maint-Services (1-3)'!$1:$3</definedName>
    <definedName name="Z_4C679A3D_A6E8_4FA0_9A83_3E2048324CC1_.wvu.PrintTitles" localSheetId="2" hidden="1">'2B-Maint-Services (4)'!$1:$1</definedName>
    <definedName name="Z_4C679A3D_A6E8_4FA0_9A83_3E2048324CC1_.wvu.PrintTitles" localSheetId="3" hidden="1">'2C-Maint-Services (5)'!$1:$1</definedName>
    <definedName name="Z_4C679A3D_A6E8_4FA0_9A83_3E2048324CC1_.wvu.PrintTitles" localSheetId="4" hidden="1">REMOVE!$1:$3</definedName>
    <definedName name="Z_4C679A3D_A6E8_4FA0_9A83_3E2048324CC1_.wvu.PrintTitles" localSheetId="6" hidden="1">REMOVED!$1:$4</definedName>
    <definedName name="Z_4C679A3D_A6E8_4FA0_9A83_3E2048324CC1_.wvu.Rows" localSheetId="5" hidden="1">'3-Unit Pricing '!#REF!</definedName>
    <definedName name="Z_70581DE5_47CD_415B_88A7_9EA5B643DEC8_.wvu.Cols" localSheetId="4" hidden="1">REMOVE!$I:$N</definedName>
    <definedName name="Z_70581DE5_47CD_415B_88A7_9EA5B643DEC8_.wvu.PrintArea" localSheetId="0" hidden="1">'1-Cost Proposal'!$A$1:$D$17</definedName>
    <definedName name="Z_70581DE5_47CD_415B_88A7_9EA5B643DEC8_.wvu.PrintArea" localSheetId="1" hidden="1">'2A-Maint-Services (1-3)'!$A$1:$C$13</definedName>
    <definedName name="Z_70581DE5_47CD_415B_88A7_9EA5B643DEC8_.wvu.PrintArea" localSheetId="2" hidden="1">'2B-Maint-Services (4)'!$A$1:$C$12</definedName>
    <definedName name="Z_70581DE5_47CD_415B_88A7_9EA5B643DEC8_.wvu.PrintArea" localSheetId="3" hidden="1">'2C-Maint-Services (5)'!$A$1:$C$11</definedName>
    <definedName name="Z_70581DE5_47CD_415B_88A7_9EA5B643DEC8_.wvu.PrintArea" localSheetId="5" hidden="1">'3-Unit Pricing '!$A$1:$C$8</definedName>
    <definedName name="Z_70581DE5_47CD_415B_88A7_9EA5B643DEC8_.wvu.PrintArea" localSheetId="4" hidden="1">REMOVE!$A$1:$D$33</definedName>
    <definedName name="Z_70581DE5_47CD_415B_88A7_9EA5B643DEC8_.wvu.PrintArea" localSheetId="6" hidden="1">REMOVED!$A$1:$C$85</definedName>
    <definedName name="Z_70581DE5_47CD_415B_88A7_9EA5B643DEC8_.wvu.PrintTitles" localSheetId="0" hidden="1">'1-Cost Proposal'!$1:$1</definedName>
    <definedName name="Z_70581DE5_47CD_415B_88A7_9EA5B643DEC8_.wvu.PrintTitles" localSheetId="1" hidden="1">'2A-Maint-Services (1-3)'!$1:$3</definedName>
    <definedName name="Z_70581DE5_47CD_415B_88A7_9EA5B643DEC8_.wvu.PrintTitles" localSheetId="2" hidden="1">'2B-Maint-Services (4)'!$1:$1</definedName>
    <definedName name="Z_70581DE5_47CD_415B_88A7_9EA5B643DEC8_.wvu.PrintTitles" localSheetId="3" hidden="1">'2C-Maint-Services (5)'!$1:$1</definedName>
    <definedName name="Z_70581DE5_47CD_415B_88A7_9EA5B643DEC8_.wvu.PrintTitles" localSheetId="4" hidden="1">REMOVE!$1:$3</definedName>
    <definedName name="Z_70581DE5_47CD_415B_88A7_9EA5B643DEC8_.wvu.PrintTitles" localSheetId="6" hidden="1">REMOVED!$1:$4</definedName>
    <definedName name="Z_70581DE5_47CD_415B_88A7_9EA5B643DEC8_.wvu.Rows" localSheetId="5" hidden="1">'3-Unit Pricing '!#REF!</definedName>
    <definedName name="Z_83411DF8_3BAD_40E1_A6E5_8AD18BEC750C_.wvu.Cols" localSheetId="4" hidden="1">REMOVE!$I:$N</definedName>
    <definedName name="Z_83411DF8_3BAD_40E1_A6E5_8AD18BEC750C_.wvu.PrintArea" localSheetId="0" hidden="1">'1-Cost Proposal'!$A$1:$D$17</definedName>
    <definedName name="Z_83411DF8_3BAD_40E1_A6E5_8AD18BEC750C_.wvu.PrintArea" localSheetId="1" hidden="1">'2A-Maint-Services (1-3)'!$A$1:$C$13</definedName>
    <definedName name="Z_83411DF8_3BAD_40E1_A6E5_8AD18BEC750C_.wvu.PrintArea" localSheetId="2" hidden="1">'2B-Maint-Services (4)'!$A$1:$C$12</definedName>
    <definedName name="Z_83411DF8_3BAD_40E1_A6E5_8AD18BEC750C_.wvu.PrintArea" localSheetId="3" hidden="1">'2C-Maint-Services (5)'!$A$1:$C$11</definedName>
    <definedName name="Z_83411DF8_3BAD_40E1_A6E5_8AD18BEC750C_.wvu.PrintArea" localSheetId="5" hidden="1">'3-Unit Pricing '!$A$1:$C$8</definedName>
    <definedName name="Z_83411DF8_3BAD_40E1_A6E5_8AD18BEC750C_.wvu.PrintArea" localSheetId="4" hidden="1">REMOVE!$A$1:$D$33</definedName>
    <definedName name="Z_83411DF8_3BAD_40E1_A6E5_8AD18BEC750C_.wvu.PrintArea" localSheetId="6" hidden="1">REMOVED!$A$1:$C$85</definedName>
    <definedName name="Z_83411DF8_3BAD_40E1_A6E5_8AD18BEC750C_.wvu.PrintTitles" localSheetId="0" hidden="1">'1-Cost Proposal'!$1:$1</definedName>
    <definedName name="Z_83411DF8_3BAD_40E1_A6E5_8AD18BEC750C_.wvu.PrintTitles" localSheetId="1" hidden="1">'2A-Maint-Services (1-3)'!$1:$3</definedName>
    <definedName name="Z_83411DF8_3BAD_40E1_A6E5_8AD18BEC750C_.wvu.PrintTitles" localSheetId="2" hidden="1">'2B-Maint-Services (4)'!$1:$1</definedName>
    <definedName name="Z_83411DF8_3BAD_40E1_A6E5_8AD18BEC750C_.wvu.PrintTitles" localSheetId="3" hidden="1">'2C-Maint-Services (5)'!$1:$1</definedName>
    <definedName name="Z_83411DF8_3BAD_40E1_A6E5_8AD18BEC750C_.wvu.PrintTitles" localSheetId="4" hidden="1">REMOVE!$1:$3</definedName>
    <definedName name="Z_83411DF8_3BAD_40E1_A6E5_8AD18BEC750C_.wvu.PrintTitles" localSheetId="6" hidden="1">REMOVED!$1:$4</definedName>
    <definedName name="Z_83411DF8_3BAD_40E1_A6E5_8AD18BEC750C_.wvu.Rows" localSheetId="5" hidden="1">'3-Unit Pricing '!#REF!</definedName>
    <definedName name="Z_A1ED851B_A203_4C51_A328_A5DAC95629A4_.wvu.Cols" localSheetId="4" hidden="1">REMOVE!$I:$N</definedName>
    <definedName name="Z_A1ED851B_A203_4C51_A328_A5DAC95629A4_.wvu.PrintArea" localSheetId="0" hidden="1">'1-Cost Proposal'!$A$1:$D$17</definedName>
    <definedName name="Z_A1ED851B_A203_4C51_A328_A5DAC95629A4_.wvu.PrintArea" localSheetId="1" hidden="1">'2A-Maint-Services (1-3)'!$A$1:$C$13</definedName>
    <definedName name="Z_A1ED851B_A203_4C51_A328_A5DAC95629A4_.wvu.PrintArea" localSheetId="2" hidden="1">'2B-Maint-Services (4)'!$A$1:$C$12</definedName>
    <definedName name="Z_A1ED851B_A203_4C51_A328_A5DAC95629A4_.wvu.PrintArea" localSheetId="3" hidden="1">'2C-Maint-Services (5)'!$A$1:$C$11</definedName>
    <definedName name="Z_A1ED851B_A203_4C51_A328_A5DAC95629A4_.wvu.PrintArea" localSheetId="5" hidden="1">'3-Unit Pricing '!$A$1:$C$8</definedName>
    <definedName name="Z_A1ED851B_A203_4C51_A328_A5DAC95629A4_.wvu.PrintArea" localSheetId="4" hidden="1">REMOVE!$A$1:$D$33</definedName>
    <definedName name="Z_A1ED851B_A203_4C51_A328_A5DAC95629A4_.wvu.PrintArea" localSheetId="6" hidden="1">REMOVED!$A$1:$C$85</definedName>
    <definedName name="Z_A1ED851B_A203_4C51_A328_A5DAC95629A4_.wvu.PrintTitles" localSheetId="0" hidden="1">'1-Cost Proposal'!$1:$1</definedName>
    <definedName name="Z_A1ED851B_A203_4C51_A328_A5DAC95629A4_.wvu.PrintTitles" localSheetId="1" hidden="1">'2A-Maint-Services (1-3)'!$1:$3</definedName>
    <definedName name="Z_A1ED851B_A203_4C51_A328_A5DAC95629A4_.wvu.PrintTitles" localSheetId="2" hidden="1">'2B-Maint-Services (4)'!$1:$1</definedName>
    <definedName name="Z_A1ED851B_A203_4C51_A328_A5DAC95629A4_.wvu.PrintTitles" localSheetId="3" hidden="1">'2C-Maint-Services (5)'!$1:$1</definedName>
    <definedName name="Z_A1ED851B_A203_4C51_A328_A5DAC95629A4_.wvu.PrintTitles" localSheetId="4" hidden="1">REMOVE!$1:$3</definedName>
    <definedName name="Z_A1ED851B_A203_4C51_A328_A5DAC95629A4_.wvu.PrintTitles" localSheetId="6" hidden="1">REMOVED!$1:$4</definedName>
    <definedName name="Z_A1ED851B_A203_4C51_A328_A5DAC95629A4_.wvu.Rows" localSheetId="5" hidden="1">'3-Unit Pricing '!#REF!</definedName>
    <definedName name="Z_A614CBAB_30CA_4EEC_8691_C862D37A24B8_.wvu.Cols" localSheetId="4" hidden="1">REMOVE!$I:$N</definedName>
    <definedName name="Z_A614CBAB_30CA_4EEC_8691_C862D37A24B8_.wvu.PrintArea" localSheetId="0" hidden="1">'1-Cost Proposal'!$A$1:$D$17</definedName>
    <definedName name="Z_A614CBAB_30CA_4EEC_8691_C862D37A24B8_.wvu.PrintArea" localSheetId="1" hidden="1">'2A-Maint-Services (1-3)'!$A$1:$C$13</definedName>
    <definedName name="Z_A614CBAB_30CA_4EEC_8691_C862D37A24B8_.wvu.PrintArea" localSheetId="2" hidden="1">'2B-Maint-Services (4)'!$A$1:$C$12</definedName>
    <definedName name="Z_A614CBAB_30CA_4EEC_8691_C862D37A24B8_.wvu.PrintArea" localSheetId="3" hidden="1">'2C-Maint-Services (5)'!$A$1:$C$11</definedName>
    <definedName name="Z_A614CBAB_30CA_4EEC_8691_C862D37A24B8_.wvu.PrintArea" localSheetId="5" hidden="1">'3-Unit Pricing '!$A$1:$C$8</definedName>
    <definedName name="Z_A614CBAB_30CA_4EEC_8691_C862D37A24B8_.wvu.PrintArea" localSheetId="4" hidden="1">REMOVE!$A$1:$D$33</definedName>
    <definedName name="Z_A614CBAB_30CA_4EEC_8691_C862D37A24B8_.wvu.PrintArea" localSheetId="6" hidden="1">REMOVED!$A$1:$C$85</definedName>
    <definedName name="Z_A614CBAB_30CA_4EEC_8691_C862D37A24B8_.wvu.PrintTitles" localSheetId="0" hidden="1">'1-Cost Proposal'!$1:$1</definedName>
    <definedName name="Z_A614CBAB_30CA_4EEC_8691_C862D37A24B8_.wvu.PrintTitles" localSheetId="1" hidden="1">'2A-Maint-Services (1-3)'!$1:$3</definedName>
    <definedName name="Z_A614CBAB_30CA_4EEC_8691_C862D37A24B8_.wvu.PrintTitles" localSheetId="2" hidden="1">'2B-Maint-Services (4)'!$1:$1</definedName>
    <definedName name="Z_A614CBAB_30CA_4EEC_8691_C862D37A24B8_.wvu.PrintTitles" localSheetId="3" hidden="1">'2C-Maint-Services (5)'!$1:$1</definedName>
    <definedName name="Z_A614CBAB_30CA_4EEC_8691_C862D37A24B8_.wvu.PrintTitles" localSheetId="4" hidden="1">REMOVE!$1:$3</definedName>
    <definedName name="Z_A614CBAB_30CA_4EEC_8691_C862D37A24B8_.wvu.PrintTitles" localSheetId="6" hidden="1">REMOVED!$1:$4</definedName>
    <definedName name="Z_A614CBAB_30CA_4EEC_8691_C862D37A24B8_.wvu.Rows" localSheetId="5" hidden="1">'3-Unit Pricing '!#REF!</definedName>
    <definedName name="Z_CC406097_AC62_4423_B362_07956AF873A3_.wvu.Cols" localSheetId="4" hidden="1">REMOVE!$I:$N</definedName>
    <definedName name="Z_CC406097_AC62_4423_B362_07956AF873A3_.wvu.PrintArea" localSheetId="0" hidden="1">'1-Cost Proposal'!$A$1:$D$17</definedName>
    <definedName name="Z_CC406097_AC62_4423_B362_07956AF873A3_.wvu.PrintArea" localSheetId="1" hidden="1">'2A-Maint-Services (1-3)'!$A$1:$C$13</definedName>
    <definedName name="Z_CC406097_AC62_4423_B362_07956AF873A3_.wvu.PrintArea" localSheetId="2" hidden="1">'2B-Maint-Services (4)'!$A$1:$C$12</definedName>
    <definedName name="Z_CC406097_AC62_4423_B362_07956AF873A3_.wvu.PrintArea" localSheetId="3" hidden="1">'2C-Maint-Services (5)'!$A$1:$C$11</definedName>
    <definedName name="Z_CC406097_AC62_4423_B362_07956AF873A3_.wvu.PrintArea" localSheetId="5" hidden="1">'3-Unit Pricing '!$A$1:$C$8</definedName>
    <definedName name="Z_CC406097_AC62_4423_B362_07956AF873A3_.wvu.PrintArea" localSheetId="4" hidden="1">REMOVE!$A$1:$D$33</definedName>
    <definedName name="Z_CC406097_AC62_4423_B362_07956AF873A3_.wvu.PrintArea" localSheetId="6" hidden="1">REMOVED!$A$1:$C$83</definedName>
    <definedName name="Z_CC406097_AC62_4423_B362_07956AF873A3_.wvu.PrintTitles" localSheetId="0" hidden="1">'1-Cost Proposal'!$1:$1</definedName>
    <definedName name="Z_CC406097_AC62_4423_B362_07956AF873A3_.wvu.PrintTitles" localSheetId="1" hidden="1">'2A-Maint-Services (1-3)'!$1:$3</definedName>
    <definedName name="Z_CC406097_AC62_4423_B362_07956AF873A3_.wvu.PrintTitles" localSheetId="2" hidden="1">'2B-Maint-Services (4)'!$1:$1</definedName>
    <definedName name="Z_CC406097_AC62_4423_B362_07956AF873A3_.wvu.PrintTitles" localSheetId="3" hidden="1">'2C-Maint-Services (5)'!$1:$1</definedName>
    <definedName name="Z_CC406097_AC62_4423_B362_07956AF873A3_.wvu.PrintTitles" localSheetId="5" hidden="1">'3-Unit Pricing '!$1:$3</definedName>
    <definedName name="Z_CC406097_AC62_4423_B362_07956AF873A3_.wvu.PrintTitles" localSheetId="4" hidden="1">REMOVE!$1:$3</definedName>
    <definedName name="Z_CC406097_AC62_4423_B362_07956AF873A3_.wvu.PrintTitles" localSheetId="6" hidden="1">REMOVED!$1:$4</definedName>
    <definedName name="Z_CC406097_AC62_4423_B362_07956AF873A3_.wvu.Rows" localSheetId="5" hidden="1">'3-Unit Pricing '!#REF!</definedName>
    <definedName name="Z_CFFD9A52_FD36_4E0C_9562_70ACEEB3191F_.wvu.Cols" localSheetId="4" hidden="1">REMOVE!$I:$N</definedName>
    <definedName name="Z_CFFD9A52_FD36_4E0C_9562_70ACEEB3191F_.wvu.PrintArea" localSheetId="0" hidden="1">'1-Cost Proposal'!$A$1:$D$17</definedName>
    <definedName name="Z_CFFD9A52_FD36_4E0C_9562_70ACEEB3191F_.wvu.PrintArea" localSheetId="1" hidden="1">'2A-Maint-Services (1-3)'!$A$1:$C$13</definedName>
    <definedName name="Z_CFFD9A52_FD36_4E0C_9562_70ACEEB3191F_.wvu.PrintArea" localSheetId="2" hidden="1">'2B-Maint-Services (4)'!$A$1:$C$12</definedName>
    <definedName name="Z_CFFD9A52_FD36_4E0C_9562_70ACEEB3191F_.wvu.PrintArea" localSheetId="3" hidden="1">'2C-Maint-Services (5)'!$A$1:$C$11</definedName>
    <definedName name="Z_CFFD9A52_FD36_4E0C_9562_70ACEEB3191F_.wvu.PrintArea" localSheetId="5" hidden="1">'3-Unit Pricing '!$A$1:$C$8</definedName>
    <definedName name="Z_CFFD9A52_FD36_4E0C_9562_70ACEEB3191F_.wvu.PrintArea" localSheetId="4" hidden="1">REMOVE!$A$1:$D$33</definedName>
    <definedName name="Z_CFFD9A52_FD36_4E0C_9562_70ACEEB3191F_.wvu.PrintArea" localSheetId="6" hidden="1">REMOVED!$A$1:$C$85</definedName>
    <definedName name="Z_CFFD9A52_FD36_4E0C_9562_70ACEEB3191F_.wvu.PrintTitles" localSheetId="0" hidden="1">'1-Cost Proposal'!$1:$1</definedName>
    <definedName name="Z_CFFD9A52_FD36_4E0C_9562_70ACEEB3191F_.wvu.PrintTitles" localSheetId="1" hidden="1">'2A-Maint-Services (1-3)'!$1:$3</definedName>
    <definedName name="Z_CFFD9A52_FD36_4E0C_9562_70ACEEB3191F_.wvu.PrintTitles" localSheetId="2" hidden="1">'2B-Maint-Services (4)'!$1:$1</definedName>
    <definedName name="Z_CFFD9A52_FD36_4E0C_9562_70ACEEB3191F_.wvu.PrintTitles" localSheetId="3" hidden="1">'2C-Maint-Services (5)'!$1:$1</definedName>
    <definedName name="Z_CFFD9A52_FD36_4E0C_9562_70ACEEB3191F_.wvu.PrintTitles" localSheetId="4" hidden="1">REMOVE!$1:$3</definedName>
    <definedName name="Z_CFFD9A52_FD36_4E0C_9562_70ACEEB3191F_.wvu.PrintTitles" localSheetId="6" hidden="1">REMOVED!$1:$4</definedName>
    <definedName name="Z_CFFD9A52_FD36_4E0C_9562_70ACEEB3191F_.wvu.Rows" localSheetId="5" hidden="1">'3-Unit Pricing '!#REF!</definedName>
  </definedNames>
  <calcPr calcId="191029"/>
  <customWorkbookViews>
    <customWorkbookView name="Abhi Kananathalingam - Personal View" guid="{3DFDD65C-3556-428F-BD0E-40987C0D02F8}" mergeInterval="0" personalView="1" maximized="1" xWindow="-8" yWindow="-8" windowWidth="2576" windowHeight="1416" tabRatio="797" activeSheetId="1"/>
    <customWorkbookView name="Rahul Mehra - Personal View" guid="{CC406097-AC62-4423-B362-07956AF873A3}" mergeInterval="0" personalView="1" maximized="1" xWindow="-9" yWindow="-9" windowWidth="1938" windowHeight="1050" tabRatio="797" activeSheetId="7"/>
    <customWorkbookView name="Andrea Kohlman - Personal View" guid="{A614CBAB-30CA-4EEC-8691-C862D37A24B8}" mergeInterval="0" personalView="1" maximized="1" xWindow="-9" yWindow="-9" windowWidth="1938" windowHeight="1050" tabRatio="797" activeSheetId="2"/>
    <customWorkbookView name="Randy Brown - Personal View" guid="{70581DE5-47CD-415B-88A7-9EA5B643DEC8}" mergeInterval="0" personalView="1" maximized="1" xWindow="-11" yWindow="-11" windowWidth="1942" windowHeight="1046" tabRatio="797" activeSheetId="1"/>
    <customWorkbookView name="Bertina Lin - Personal View" guid="{2F148C1B-526E-43FB-9CEE-ABFDFE64B2BE}" mergeInterval="0" personalView="1" maximized="1" xWindow="1" yWindow="-1631" windowWidth="2902" windowHeight="1582" tabRatio="797" activeSheetId="2" showComments="commIndAndComment"/>
    <customWorkbookView name="Derek - Personal View" guid="{A1ED851B-A203-4C51-A328-A5DAC95629A4}" mergeInterval="0" personalView="1" maximized="1" windowWidth="1855" windowHeight="894" tabRatio="797" activeSheetId="1"/>
    <customWorkbookView name="Derek Valenzuela - Personal View" guid="{CFFD9A52-FD36-4E0C-9562-70ACEEB3191F}" mergeInterval="0" personalView="1" maximized="1" windowWidth="1920" windowHeight="985" tabRatio="797" activeSheetId="1"/>
    <customWorkbookView name="Visitor00 - Personal View" guid="{4C679A3D-A6E8-4FA0-9A83-3E2048324CC1}" mergeInterval="0" personalView="1" maximized="1" windowWidth="1858" windowHeight="894" tabRatio="797" activeSheetId="1"/>
    <customWorkbookView name="Frank Garone - Personal View" guid="{83411DF8-3BAD-40E1-A6E5-8AD18BEC750C}" mergeInterval="0" personalView="1" maximized="1" windowWidth="1604" windowHeight="711" tabRatio="797" activeSheetId="1"/>
    <customWorkbookView name="W. Michael Cane - Personal View" guid="{268FB62F-04FC-41F7-B2B6-BB27D1DCCC29}" mergeInterval="0" personalView="1" xWindow="1926" yWindow="9" windowWidth="1440" windowHeight="966" tabRatio="79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D4" i="1" s="1"/>
  <c r="C11" i="3"/>
  <c r="D5" i="1" s="1"/>
  <c r="C11" i="4"/>
  <c r="D6" i="1" s="1"/>
  <c r="I4" i="6" l="1"/>
  <c r="I5" i="6"/>
  <c r="I6" i="6"/>
  <c r="I7" i="6"/>
  <c r="I8" i="6"/>
  <c r="I9" i="6"/>
  <c r="I10" i="6"/>
  <c r="I11" i="6"/>
  <c r="I12" i="6"/>
  <c r="I13" i="6"/>
  <c r="I14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C21" i="5"/>
  <c r="C40" i="5"/>
  <c r="C61" i="5"/>
  <c r="C81" i="5"/>
  <c r="D9" i="1" l="1"/>
  <c r="C8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Derek Toups</author>
  </authors>
  <commentList>
    <comment ref="I3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Proposer:</t>
        </r>
        <r>
          <rPr>
            <sz val="9"/>
            <color indexed="81"/>
            <rFont val="Tahoma"/>
            <family val="2"/>
          </rPr>
          <t xml:space="preserve"> Please enter an abbreviated title for this Position (will be displayed on Tables B5B for all Tasks).</t>
        </r>
      </text>
    </comment>
    <comment ref="I33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Proposer:</t>
        </r>
        <r>
          <rPr>
            <sz val="9"/>
            <color indexed="81"/>
            <rFont val="Tahoma"/>
            <family val="2"/>
          </rPr>
          <t xml:space="preserve"> Please enter an abbreviated title for this Position (will be displayed on Tables B5B for all Tasks).</t>
        </r>
      </text>
    </comment>
  </commentList>
</comments>
</file>

<file path=xl/sharedStrings.xml><?xml version="1.0" encoding="utf-8"?>
<sst xmlns="http://schemas.openxmlformats.org/spreadsheetml/2006/main" count="280" uniqueCount="190">
  <si>
    <t>Item #</t>
  </si>
  <si>
    <t>Description</t>
  </si>
  <si>
    <t>Description of Service</t>
  </si>
  <si>
    <t>Typed Name, Title, Address and Phone Number</t>
  </si>
  <si>
    <t>KEY STAFF NAMES</t>
  </si>
  <si>
    <t>POSITION/CLASSIFICATION</t>
  </si>
  <si>
    <t>Description/Abbr.</t>
  </si>
  <si>
    <t>(Name 1)</t>
  </si>
  <si>
    <t>Project Principal</t>
  </si>
  <si>
    <t>(Proj Prncpl)</t>
  </si>
  <si>
    <t>PP</t>
  </si>
  <si>
    <t>Project Manager</t>
  </si>
  <si>
    <t>(Proj Mgr)</t>
  </si>
  <si>
    <t>PM</t>
  </si>
  <si>
    <t>Assistance Project Manager</t>
  </si>
  <si>
    <t>(Asst PrjMgr)</t>
  </si>
  <si>
    <t>APM</t>
  </si>
  <si>
    <t>Quality Assurance Manager</t>
  </si>
  <si>
    <t>(Q/A Mgr)</t>
  </si>
  <si>
    <t>QAM</t>
  </si>
  <si>
    <t>System Administrator</t>
  </si>
  <si>
    <t>Installation Manager</t>
  </si>
  <si>
    <t>(Install Mgr)</t>
  </si>
  <si>
    <t>INM</t>
  </si>
  <si>
    <t>Network Administrator</t>
  </si>
  <si>
    <t>(NW Admin)</t>
  </si>
  <si>
    <t>NWA</t>
  </si>
  <si>
    <t>Front-Office Manager</t>
  </si>
  <si>
    <t>(Finance Mgr)</t>
  </si>
  <si>
    <t>FOM</t>
  </si>
  <si>
    <t>Finance Manager</t>
  </si>
  <si>
    <t>(CSC/VPC Mgr)</t>
  </si>
  <si>
    <t>FIM</t>
  </si>
  <si>
    <t>CSC Supervisor(s)</t>
  </si>
  <si>
    <t>System Engineer(s)</t>
  </si>
  <si>
    <t>(Sys. Engrs)</t>
  </si>
  <si>
    <t>SE</t>
  </si>
  <si>
    <t>VPC Supervisor(s)</t>
  </si>
  <si>
    <t>Sr. Customer Svc. Rep (II)</t>
  </si>
  <si>
    <t>Test Administrator(s)</t>
  </si>
  <si>
    <t>(Test Mgr)</t>
  </si>
  <si>
    <t>TA</t>
  </si>
  <si>
    <t>Customer Svc. Rep (I)</t>
  </si>
  <si>
    <t>Test Engineer(s)</t>
  </si>
  <si>
    <t>(Test Engrs)</t>
  </si>
  <si>
    <t>TE</t>
  </si>
  <si>
    <t>Sr. Violations Proc. Clerk (II)</t>
  </si>
  <si>
    <t>Hardware Engineer(s)</t>
  </si>
  <si>
    <t>(HW Engrs)</t>
  </si>
  <si>
    <t>HWE</t>
  </si>
  <si>
    <t>Violations Proc. Clerk (I)</t>
  </si>
  <si>
    <t>Software Programmer(s)</t>
  </si>
  <si>
    <t>(SW Progs)</t>
  </si>
  <si>
    <t>SWP</t>
  </si>
  <si>
    <t>Documentation Staff</t>
  </si>
  <si>
    <t>(Doc. Staff)</t>
  </si>
  <si>
    <t>DOC</t>
  </si>
  <si>
    <t>Administrative Assistant(s)</t>
  </si>
  <si>
    <t>(Admin)</t>
  </si>
  <si>
    <t>ADM</t>
  </si>
  <si>
    <t>Purchasing Agent(s)</t>
  </si>
  <si>
    <t>(Purchasing)</t>
  </si>
  <si>
    <t>PUR</t>
  </si>
  <si>
    <t>Contracts Administrator(s)</t>
  </si>
  <si>
    <t>(Contract Admin)</t>
  </si>
  <si>
    <t>CTA</t>
  </si>
  <si>
    <t>(CSC Supvr)</t>
  </si>
  <si>
    <t>CSC</t>
  </si>
  <si>
    <t>(VPC Supvr)</t>
  </si>
  <si>
    <t>VPC</t>
  </si>
  <si>
    <t>(CSR II)</t>
  </si>
  <si>
    <t>CSRII</t>
  </si>
  <si>
    <t>(CSR I)</t>
  </si>
  <si>
    <t>CSRI</t>
  </si>
  <si>
    <t>(VPC Clerk II)</t>
  </si>
  <si>
    <t>VPCII</t>
  </si>
  <si>
    <t>(VPC Clerk I)</t>
  </si>
  <si>
    <t>VPCI</t>
  </si>
  <si>
    <t>Project Accountant(s)</t>
  </si>
  <si>
    <t>(Proj Acct)</t>
  </si>
  <si>
    <t>PA</t>
  </si>
  <si>
    <t>Marketing Manager(s)</t>
  </si>
  <si>
    <t>(Mktg Mgr)</t>
  </si>
  <si>
    <t>MKT</t>
  </si>
  <si>
    <t>Graphics Designer(s)</t>
  </si>
  <si>
    <t>(Graphic Dsgrs)</t>
  </si>
  <si>
    <t>GRD</t>
  </si>
  <si>
    <t>(          )</t>
  </si>
  <si>
    <t>TBA</t>
  </si>
  <si>
    <t>A</t>
  </si>
  <si>
    <t>B</t>
  </si>
  <si>
    <t>Warranty</t>
  </si>
  <si>
    <t>System Analyst</t>
  </si>
  <si>
    <t>Installation Technician</t>
  </si>
  <si>
    <t>Installation Supervisor</t>
  </si>
  <si>
    <t>CADD Technician</t>
  </si>
  <si>
    <t>Certified Training Professional</t>
  </si>
  <si>
    <t>C</t>
  </si>
  <si>
    <t>D</t>
  </si>
  <si>
    <t>TOTAL  MAINTENANCE COSTS (Years 1-3)</t>
  </si>
  <si>
    <t>Labor</t>
  </si>
  <si>
    <t>Licenses</t>
  </si>
  <si>
    <t xml:space="preserve">Training </t>
  </si>
  <si>
    <t xml:space="preserve">Support </t>
  </si>
  <si>
    <t>Documentation</t>
  </si>
  <si>
    <t xml:space="preserve">Project Management </t>
  </si>
  <si>
    <t xml:space="preserve">Engineering and Design </t>
  </si>
  <si>
    <t>Officer Signature                                                                                                                                                           Date</t>
  </si>
  <si>
    <t xml:space="preserve">Description </t>
  </si>
  <si>
    <t>Total Cost</t>
  </si>
  <si>
    <t>Unit Price</t>
  </si>
  <si>
    <t xml:space="preserve">Total Maintenance Services - Year 4 (Optional by the COMMISSION) </t>
  </si>
  <si>
    <t>Unforseen Work Allowance</t>
  </si>
  <si>
    <t xml:space="preserve">Total Maintenance Services - Year 5 (Optional by the COMMISSION) </t>
  </si>
  <si>
    <t xml:space="preserve">Item </t>
  </si>
  <si>
    <t>Sheet#</t>
  </si>
  <si>
    <t>2A</t>
  </si>
  <si>
    <t>2B</t>
  </si>
  <si>
    <t>2C</t>
  </si>
  <si>
    <t>Solutions Architect</t>
  </si>
  <si>
    <t>Solutions Engineer</t>
  </si>
  <si>
    <t xml:space="preserve">BILLING RATE </t>
  </si>
  <si>
    <t>Systems Engineer</t>
  </si>
  <si>
    <t>Commissioning and Testing</t>
  </si>
  <si>
    <t>Total Cost for Phase 4</t>
  </si>
  <si>
    <t>Total Cost for Phase 3</t>
  </si>
  <si>
    <t>Total Cost for Phase 2</t>
  </si>
  <si>
    <t>Total Cost for Phase 1</t>
  </si>
  <si>
    <t>N/A</t>
  </si>
  <si>
    <t>TAB 8-16 Sheet 2B
Maintenance Services (Optional Year 4)</t>
  </si>
  <si>
    <t>TAB 8-16 Sheet 2C
Maintenance Services (Optional Year 5)</t>
  </si>
  <si>
    <t>TAB 8-16 Sheet 1
Price Summary</t>
  </si>
  <si>
    <t>TAB 8-16 Sheet 2A
Maintenance Services (Years 1, 2 and 3)</t>
  </si>
  <si>
    <t xml:space="preserve"> TAB 8-16 Sheet 3
System Enhancements</t>
  </si>
  <si>
    <t>Total Cost for System Enhancements</t>
  </si>
  <si>
    <t>Electrical Maintenance Technician</t>
  </si>
  <si>
    <t>HVAC Maintenance Technician</t>
  </si>
  <si>
    <t>Telecommunications Maintenance Technician</t>
  </si>
  <si>
    <t xml:space="preserve">Delaware River Joint Toll Bridge Commission
Request for Proposals
Contract No. DB-768A
Electronic Surveillance / Detection System (ESS)   
Maintenance Contract
Price Proposal Forms
</t>
  </si>
  <si>
    <t>Senior Security Designer</t>
  </si>
  <si>
    <t>Maintenance Manager</t>
  </si>
  <si>
    <t>Enhancement Project Manager</t>
  </si>
  <si>
    <t>Qualtiy Engineering Manager</t>
  </si>
  <si>
    <t>Fibre Optic Connectivity &amp; Attenuation Testing for 12 Strands of Fiber Optic Cable including all testing equipment.</t>
  </si>
  <si>
    <t>PHASE 1: Analog Camera Replacements</t>
  </si>
  <si>
    <t>PHASE 2:  Lumberville-Raven Rock Pedestrian Bridge ESS Installation</t>
  </si>
  <si>
    <t>PHASE 3:  Portland-Columbia Pedestrian Bridge ESS Upgrade</t>
  </si>
  <si>
    <t>PHASE 4:  Fiber Optic and Power Infrastructure at Delaware Water Gap Toll Bridge</t>
  </si>
  <si>
    <t>Cameras</t>
  </si>
  <si>
    <t>Fibre &amp; Coax Converters</t>
  </si>
  <si>
    <t>UTP Cabling</t>
  </si>
  <si>
    <t>Fiber Optic Cabling</t>
  </si>
  <si>
    <t>Power Cabling</t>
  </si>
  <si>
    <t>Conduit</t>
  </si>
  <si>
    <t>Manhole/Handholes</t>
  </si>
  <si>
    <t>Network Switching and Termination Equipment</t>
  </si>
  <si>
    <t>Network Switching Equipment</t>
  </si>
  <si>
    <t>Network Termination Equipment</t>
  </si>
  <si>
    <t>Camera Pole</t>
  </si>
  <si>
    <t>Cabinets/Enclosures</t>
  </si>
  <si>
    <t>Decommissioning</t>
  </si>
  <si>
    <t>Vault Construction (Earthwork &amp; Structure)</t>
  </si>
  <si>
    <t>Equipment Enclosure (including pad)</t>
  </si>
  <si>
    <t>Lump-sum Price</t>
  </si>
  <si>
    <t>NVMS On-site Engineer (First 6-month term)</t>
  </si>
  <si>
    <t>NVMS On-site Engineer (Monthly - post 6 months)</t>
  </si>
  <si>
    <t xml:space="preserve">TAB 8-16 Sheet 4
Key Personnel and Position Classifications with Rates </t>
  </si>
  <si>
    <t>KEY PERSONNEL NAMES</t>
  </si>
  <si>
    <t>* - Refer Tab 11 Exhibit A for list of equipment (hardware &amp; software).</t>
  </si>
  <si>
    <t>TOTAL MAINTENANCE COSTS (Year 4)</t>
  </si>
  <si>
    <t>TOTAL MAINTENANCE COSTS (Year 5)</t>
  </si>
  <si>
    <t>FUTURE PROJECTS</t>
  </si>
  <si>
    <t>TAB 8-16 Sheet 3
Unit Pricing Summary</t>
  </si>
  <si>
    <t xml:space="preserve">Delaware River Joint Toll Bridge Commission
Request for Proposals
Contract No. DB-823A
Network Video Management System (NVMS)   
Integrator Services
Price Proposal Forms
</t>
  </si>
  <si>
    <t xml:space="preserve">TOTAL CONTRACT PRICE 
(Total Items 1,2,3,4 &amp; 5) </t>
  </si>
  <si>
    <t>ESS Workstations *</t>
  </si>
  <si>
    <t>Video Management System (VMS) *</t>
  </si>
  <si>
    <t>Access Control System (ACS) *</t>
  </si>
  <si>
    <t>Video Wall System *</t>
  </si>
  <si>
    <t>Active Directory (AD) Services *</t>
  </si>
  <si>
    <t>All other ESS components *</t>
  </si>
  <si>
    <t>Lumberville -Raven Rock Pedestrian Bridge *</t>
  </si>
  <si>
    <t>Uninterruptible Power Supply Units (Supply &amp; Install)</t>
  </si>
  <si>
    <t xml:space="preserve">Total Maintenance Services - Years 1, 2 &amp; 3  </t>
  </si>
  <si>
    <t>Endpoint Detection and Response (EDR) *</t>
  </si>
  <si>
    <t>Unit price of one (1) Endpoint Detection and Response mobile license (monthly subscription)</t>
  </si>
  <si>
    <t>Unit price of five (5) Endpoint Detection and Response mobile license (monthly subscription)</t>
  </si>
  <si>
    <t>Optional NVMS On-site Systems Technician (Daily Cost)</t>
  </si>
  <si>
    <t>Optional NVMS On-site Systems Technician (Weekly Cost)</t>
  </si>
  <si>
    <t>Optional NVMS On-site Systems Technician (Monthly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</si>
</sst>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\ \ @"/>
    <numFmt numFmtId="165" formatCode="\ \ \ \ \ \ \ \ \ \ \ \ @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128">
    <xf numFmtId="0" fontId="0" fillId="0" borderId="0" xfId="0"/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44" fontId="7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Protection="1"/>
    <xf numFmtId="1" fontId="4" fillId="0" borderId="1" xfId="0" quotePrefix="1" applyNumberFormat="1" applyFont="1" applyBorder="1" applyAlignment="1" applyProtection="1">
      <alignment horizontal="center"/>
    </xf>
    <xf numFmtId="0" fontId="4" fillId="0" borderId="1" xfId="0" applyFont="1" applyBorder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vertical="top" wrapText="1"/>
    </xf>
    <xf numFmtId="44" fontId="7" fillId="0" borderId="0" xfId="0" applyNumberFormat="1" applyFont="1" applyBorder="1" applyProtection="1"/>
    <xf numFmtId="0" fontId="9" fillId="0" borderId="0" xfId="0" applyFont="1" applyFill="1" applyAlignment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horizontal="center"/>
    </xf>
    <xf numFmtId="0" fontId="6" fillId="2" borderId="0" xfId="0" applyFont="1" applyFill="1"/>
    <xf numFmtId="0" fontId="5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/>
    <xf numFmtId="42" fontId="9" fillId="2" borderId="0" xfId="0" applyNumberFormat="1" applyFont="1" applyFill="1" applyBorder="1" applyAlignment="1" applyProtection="1">
      <alignment horizontal="justify"/>
    </xf>
    <xf numFmtId="42" fontId="9" fillId="2" borderId="0" xfId="0" applyNumberFormat="1" applyFont="1" applyFill="1" applyBorder="1" applyAlignment="1" applyProtection="1">
      <alignment horizontal="justify" vertical="top" wrapText="1"/>
    </xf>
    <xf numFmtId="42" fontId="9" fillId="2" borderId="0" xfId="0" applyNumberFormat="1" applyFont="1" applyFill="1" applyBorder="1" applyAlignment="1" applyProtection="1">
      <alignment horizontal="center"/>
    </xf>
    <xf numFmtId="42" fontId="9" fillId="2" borderId="0" xfId="0" applyNumberFormat="1" applyFont="1" applyFill="1" applyBorder="1" applyAlignment="1" applyProtection="1">
      <alignment horizontal="center" wrapText="1"/>
    </xf>
    <xf numFmtId="0" fontId="6" fillId="2" borderId="0" xfId="0" applyFont="1" applyFill="1" applyProtection="1"/>
    <xf numFmtId="0" fontId="5" fillId="3" borderId="2" xfId="0" applyFont="1" applyFill="1" applyBorder="1" applyAlignment="1" applyProtection="1">
      <alignment horizontal="center" vertical="center" wrapText="1"/>
    </xf>
    <xf numFmtId="42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>
      <alignment horizontal="center" vertical="top" wrapText="1"/>
    </xf>
    <xf numFmtId="0" fontId="2" fillId="3" borderId="2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Border="1" applyAlignment="1" applyProtection="1">
      <alignment horizontal="center"/>
    </xf>
    <xf numFmtId="164" fontId="15" fillId="0" borderId="21" xfId="0" applyNumberFormat="1" applyFont="1" applyBorder="1" applyAlignment="1" applyProtection="1">
      <alignment horizontal="left"/>
      <protection locked="0"/>
    </xf>
    <xf numFmtId="164" fontId="15" fillId="0" borderId="21" xfId="0" applyNumberFormat="1" applyFont="1" applyBorder="1" applyProtection="1"/>
    <xf numFmtId="44" fontId="15" fillId="0" borderId="21" xfId="0" applyNumberFormat="1" applyFont="1" applyBorder="1" applyAlignment="1" applyProtection="1">
      <alignment horizontal="center"/>
      <protection locked="0"/>
    </xf>
    <xf numFmtId="164" fontId="15" fillId="0" borderId="21" xfId="0" applyNumberFormat="1" applyFont="1" applyBorder="1" applyProtection="1">
      <protection locked="0"/>
    </xf>
    <xf numFmtId="0" fontId="2" fillId="3" borderId="21" xfId="0" applyNumberFormat="1" applyFont="1" applyFill="1" applyBorder="1" applyAlignment="1" applyProtection="1">
      <alignment horizontal="center" vertical="center" wrapText="1"/>
    </xf>
    <xf numFmtId="164" fontId="15" fillId="2" borderId="21" xfId="0" applyNumberFormat="1" applyFont="1" applyFill="1" applyBorder="1" applyAlignment="1" applyProtection="1">
      <alignment horizontal="left"/>
      <protection locked="0"/>
    </xf>
    <xf numFmtId="164" fontId="15" fillId="2" borderId="21" xfId="0" applyNumberFormat="1" applyFont="1" applyFill="1" applyBorder="1" applyProtection="1"/>
    <xf numFmtId="0" fontId="5" fillId="5" borderId="0" xfId="0" applyFont="1" applyFill="1" applyBorder="1" applyAlignment="1" applyProtection="1">
      <alignment vertical="center"/>
    </xf>
    <xf numFmtId="164" fontId="5" fillId="5" borderId="0" xfId="0" applyNumberFormat="1" applyFont="1" applyFill="1" applyBorder="1" applyAlignment="1" applyProtection="1">
      <alignment horizontal="right" vertical="center"/>
    </xf>
    <xf numFmtId="42" fontId="5" fillId="5" borderId="0" xfId="0" applyNumberFormat="1" applyFont="1" applyFill="1" applyBorder="1" applyAlignment="1" applyProtection="1">
      <alignment horizontal="center" vertical="center" wrapText="1"/>
    </xf>
    <xf numFmtId="164" fontId="15" fillId="5" borderId="21" xfId="0" applyNumberFormat="1" applyFont="1" applyFill="1" applyBorder="1" applyProtection="1"/>
    <xf numFmtId="164" fontId="3" fillId="0" borderId="21" xfId="0" applyNumberFormat="1" applyFont="1" applyBorder="1" applyProtection="1"/>
    <xf numFmtId="164" fontId="3" fillId="0" borderId="21" xfId="0" applyNumberFormat="1" applyFont="1" applyBorder="1" applyProtection="1">
      <protection locked="0"/>
    </xf>
    <xf numFmtId="0" fontId="17" fillId="5" borderId="2" xfId="0" applyFont="1" applyFill="1" applyBorder="1" applyAlignment="1" applyProtection="1">
      <alignment horizontal="center"/>
    </xf>
    <xf numFmtId="0" fontId="16" fillId="2" borderId="2" xfId="0" applyFont="1" applyFill="1" applyBorder="1" applyAlignment="1" applyProtection="1">
      <alignment horizontal="center"/>
    </xf>
    <xf numFmtId="164" fontId="16" fillId="2" borderId="2" xfId="0" applyNumberFormat="1" applyFont="1" applyFill="1" applyBorder="1" applyProtection="1"/>
    <xf numFmtId="42" fontId="16" fillId="2" borderId="2" xfId="0" applyNumberFormat="1" applyFont="1" applyFill="1" applyBorder="1" applyAlignment="1" applyProtection="1">
      <alignment horizontal="center" wrapText="1"/>
    </xf>
    <xf numFmtId="164" fontId="17" fillId="2" borderId="2" xfId="0" applyNumberFormat="1" applyFont="1" applyFill="1" applyBorder="1" applyAlignment="1" applyProtection="1">
      <alignment horizontal="right"/>
    </xf>
    <xf numFmtId="42" fontId="17" fillId="2" borderId="2" xfId="0" applyNumberFormat="1" applyFont="1" applyFill="1" applyBorder="1" applyAlignment="1" applyProtection="1">
      <alignment horizontal="center" wrapText="1"/>
    </xf>
    <xf numFmtId="164" fontId="17" fillId="6" borderId="15" xfId="0" applyNumberFormat="1" applyFont="1" applyFill="1" applyBorder="1" applyProtection="1"/>
    <xf numFmtId="164" fontId="17" fillId="5" borderId="3" xfId="0" applyNumberFormat="1" applyFont="1" applyFill="1" applyBorder="1" applyProtection="1"/>
    <xf numFmtId="164" fontId="16" fillId="0" borderId="2" xfId="0" applyNumberFormat="1" applyFont="1" applyFill="1" applyBorder="1" applyProtection="1"/>
    <xf numFmtId="0" fontId="17" fillId="2" borderId="2" xfId="0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justify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4" fontId="10" fillId="3" borderId="10" xfId="0" applyNumberFormat="1" applyFont="1" applyFill="1" applyBorder="1" applyAlignment="1" applyProtection="1">
      <alignment horizontal="center" vertical="center" wrapText="1"/>
    </xf>
    <xf numFmtId="44" fontId="5" fillId="3" borderId="2" xfId="0" applyNumberFormat="1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44" fontId="11" fillId="3" borderId="7" xfId="0" applyNumberFormat="1" applyFont="1" applyFill="1" applyBorder="1" applyAlignment="1" applyProtection="1">
      <alignment horizontal="center" vertical="center" wrapText="1"/>
    </xf>
    <xf numFmtId="44" fontId="11" fillId="3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10" fillId="0" borderId="9" xfId="0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left" vertical="center" wrapText="1"/>
    </xf>
    <xf numFmtId="164" fontId="11" fillId="0" borderId="5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Protection="1">
      <protection locked="0"/>
    </xf>
    <xf numFmtId="0" fontId="6" fillId="0" borderId="0" xfId="0" applyFont="1" applyFill="1" applyProtection="1"/>
    <xf numFmtId="0" fontId="5" fillId="0" borderId="2" xfId="0" applyFont="1" applyFill="1" applyBorder="1" applyAlignment="1" applyProtection="1">
      <alignment horizontal="center" vertical="center" wrapText="1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justify" vertical="center" wrapText="1"/>
    </xf>
    <xf numFmtId="0" fontId="19" fillId="0" borderId="5" xfId="0" applyNumberFormat="1" applyFont="1" applyFill="1" applyBorder="1" applyAlignment="1" applyProtection="1">
      <alignment horizontal="justify" vertical="center" wrapText="1"/>
    </xf>
    <xf numFmtId="44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 applyProtection="1">
      <alignment wrapText="1"/>
    </xf>
    <xf numFmtId="0" fontId="9" fillId="0" borderId="20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wrapText="1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4" xfId="0" applyFont="1" applyFill="1" applyBorder="1" applyAlignment="1" applyProtection="1">
      <alignment horizontal="center" vertical="center"/>
    </xf>
    <xf numFmtId="42" fontId="4" fillId="0" borderId="0" xfId="0" applyNumberFormat="1" applyFont="1" applyFill="1" applyBorder="1" applyAlignment="1" applyProtection="1">
      <alignment horizontal="center" wrapText="1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wrapText="1"/>
    </xf>
    <xf numFmtId="164" fontId="4" fillId="0" borderId="0" xfId="0" applyNumberFormat="1" applyFont="1" applyFill="1" applyBorder="1" applyAlignment="1" applyProtection="1">
      <alignment vertical="center" wrapText="1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44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Protection="1">
      <protection locked="0"/>
    </xf>
    <xf numFmtId="42" fontId="4" fillId="0" borderId="0" xfId="0" applyNumberFormat="1" applyFont="1" applyFill="1" applyBorder="1" applyAlignment="1" applyProtection="1">
      <alignment horizontal="center" wrapText="1"/>
    </xf>
    <xf numFmtId="0" fontId="12" fillId="0" borderId="16" xfId="0" applyFont="1" applyFill="1" applyBorder="1" applyAlignment="1" applyProtection="1">
      <alignment horizontal="center" vertical="center" wrapText="1"/>
    </xf>
    <xf numFmtId="0" fontId="12" fillId="0" borderId="17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top" wrapText="1"/>
    </xf>
    <xf numFmtId="0" fontId="9" fillId="0" borderId="0" xfId="0" applyFont="1" applyFill="1" applyAlignment="1" applyProtection="1">
      <alignment horizontal="left"/>
      <protection locked="0"/>
    </xf>
    <xf numFmtId="0" fontId="5" fillId="0" borderId="19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 applyProtection="1">
      <alignment horizontal="right" vertical="center" wrapText="1"/>
    </xf>
    <xf numFmtId="164" fontId="5" fillId="0" borderId="3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center" vertical="top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/>
    </xf>
    <xf numFmtId="0" fontId="10" fillId="4" borderId="15" xfId="0" applyFont="1" applyFill="1" applyBorder="1" applyAlignment="1" applyProtection="1">
      <alignment horizontal="center" vertical="center" wrapText="1"/>
    </xf>
    <xf numFmtId="0" fontId="10" fillId="4" borderId="5" xfId="0" applyFont="1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164" fontId="17" fillId="6" borderId="15" xfId="0" applyNumberFormat="1" applyFont="1" applyFill="1" applyBorder="1" applyProtection="1"/>
    <xf numFmtId="164" fontId="17" fillId="6" borderId="3" xfId="0" applyNumberFormat="1" applyFont="1" applyFill="1" applyBorder="1" applyProtection="1"/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1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11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27.bin"/><Relationship Id="rId10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26.bin"/><Relationship Id="rId9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38.bin"/><Relationship Id="rId10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11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1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0.bin"/><Relationship Id="rId10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59.bin"/><Relationship Id="rId9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3" Type="http://schemas.openxmlformats.org/officeDocument/2006/relationships/printerSettings" Target="../printerSettings/printerSettings69.bin"/><Relationship Id="rId7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1.bin"/><Relationship Id="rId10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view="pageBreakPreview" zoomScale="80" zoomScaleNormal="75" zoomScaleSheetLayoutView="80" zoomScalePageLayoutView="85" workbookViewId="0">
      <selection activeCell="D7" sqref="D7"/>
    </sheetView>
  </sheetViews>
  <sheetFormatPr defaultColWidth="9.28515625" defaultRowHeight="12" x14ac:dyDescent="0.2"/>
  <cols>
    <col min="1" max="1" width="9" style="70" customWidth="1"/>
    <col min="2" max="2" width="12.28515625" style="70" customWidth="1"/>
    <col min="3" max="3" width="86.7109375" style="70" customWidth="1"/>
    <col min="4" max="4" width="31.7109375" style="70" customWidth="1"/>
    <col min="5" max="5" width="9.28515625" style="70"/>
    <col min="6" max="6" width="20.7109375" style="70" customWidth="1"/>
    <col min="7" max="16384" width="9.28515625" style="70"/>
  </cols>
  <sheetData>
    <row r="1" spans="1:8" ht="121.5" customHeight="1" thickBot="1" x14ac:dyDescent="0.25">
      <c r="A1" s="107" t="s">
        <v>173</v>
      </c>
      <c r="B1" s="107"/>
      <c r="C1" s="107"/>
      <c r="D1" s="107"/>
    </row>
    <row r="2" spans="1:8" ht="51.75" customHeight="1" thickTop="1" thickBot="1" x14ac:dyDescent="0.25">
      <c r="A2" s="103" t="s">
        <v>131</v>
      </c>
      <c r="B2" s="104"/>
      <c r="C2" s="105"/>
      <c r="D2" s="106"/>
    </row>
    <row r="3" spans="1:8" s="85" customFormat="1" ht="31.5" customHeight="1" thickTop="1" thickBot="1" x14ac:dyDescent="0.25">
      <c r="A3" s="64" t="s">
        <v>114</v>
      </c>
      <c r="B3" s="64" t="s">
        <v>115</v>
      </c>
      <c r="C3" s="65" t="s">
        <v>2</v>
      </c>
      <c r="D3" s="64" t="s">
        <v>109</v>
      </c>
      <c r="F3" s="86"/>
      <c r="G3" s="102"/>
      <c r="H3" s="102"/>
    </row>
    <row r="4" spans="1:8" s="85" customFormat="1" ht="55.15" customHeight="1" thickTop="1" thickBot="1" x14ac:dyDescent="0.25">
      <c r="A4" s="87">
        <v>1</v>
      </c>
      <c r="B4" s="88" t="s">
        <v>116</v>
      </c>
      <c r="C4" s="66" t="s">
        <v>183</v>
      </c>
      <c r="D4" s="61">
        <f>'2A-Maint-Services (1-3)'!C13</f>
        <v>0</v>
      </c>
      <c r="F4" s="86"/>
      <c r="G4" s="89"/>
      <c r="H4" s="89"/>
    </row>
    <row r="5" spans="1:8" s="85" customFormat="1" ht="55.15" customHeight="1" thickBot="1" x14ac:dyDescent="0.25">
      <c r="A5" s="90">
        <v>2</v>
      </c>
      <c r="B5" s="91" t="s">
        <v>117</v>
      </c>
      <c r="C5" s="67" t="s">
        <v>111</v>
      </c>
      <c r="D5" s="62">
        <f>'2B-Maint-Services (4)'!C11</f>
        <v>0</v>
      </c>
      <c r="F5" s="92"/>
      <c r="G5" s="102"/>
      <c r="H5" s="111"/>
    </row>
    <row r="6" spans="1:8" s="85" customFormat="1" ht="55.15" customHeight="1" thickBot="1" x14ac:dyDescent="0.25">
      <c r="A6" s="90">
        <v>3</v>
      </c>
      <c r="B6" s="91" t="s">
        <v>118</v>
      </c>
      <c r="C6" s="67" t="s">
        <v>113</v>
      </c>
      <c r="D6" s="62">
        <f>'2C-Maint-Services (5)'!C11</f>
        <v>0</v>
      </c>
      <c r="F6" s="92"/>
      <c r="G6" s="102"/>
      <c r="H6" s="111"/>
    </row>
    <row r="7" spans="1:8" s="85" customFormat="1" ht="55.15" customHeight="1" thickBot="1" x14ac:dyDescent="0.25">
      <c r="A7" s="90">
        <v>4</v>
      </c>
      <c r="B7" s="91" t="s">
        <v>128</v>
      </c>
      <c r="C7" s="67" t="s">
        <v>182</v>
      </c>
      <c r="D7" s="99">
        <v>0</v>
      </c>
      <c r="F7" s="93"/>
      <c r="G7" s="102"/>
      <c r="H7" s="102"/>
    </row>
    <row r="8" spans="1:8" s="85" customFormat="1" ht="55.15" customHeight="1" thickBot="1" x14ac:dyDescent="0.25">
      <c r="A8" s="90">
        <v>5</v>
      </c>
      <c r="B8" s="91" t="s">
        <v>128</v>
      </c>
      <c r="C8" s="67" t="s">
        <v>112</v>
      </c>
      <c r="D8" s="62">
        <v>600000</v>
      </c>
      <c r="F8" s="93"/>
      <c r="G8" s="89"/>
      <c r="H8" s="89"/>
    </row>
    <row r="9" spans="1:8" s="85" customFormat="1" ht="58.5" customHeight="1" thickBot="1" x14ac:dyDescent="0.25">
      <c r="A9" s="94"/>
      <c r="B9" s="95"/>
      <c r="C9" s="68" t="s">
        <v>174</v>
      </c>
      <c r="D9" s="57">
        <f>IF(SUM(D4:D8)&gt;D8,SUM(D4:D8),0)</f>
        <v>0</v>
      </c>
      <c r="F9" s="92"/>
      <c r="G9" s="102"/>
      <c r="H9" s="111"/>
    </row>
    <row r="10" spans="1:8" ht="15" thickTop="1" x14ac:dyDescent="0.2">
      <c r="A10" s="69"/>
      <c r="B10" s="69"/>
      <c r="C10" s="100"/>
      <c r="D10" s="100"/>
      <c r="E10" s="96"/>
    </row>
    <row r="11" spans="1:8" ht="14.25" x14ac:dyDescent="0.2">
      <c r="A11" s="69"/>
      <c r="B11" s="69"/>
      <c r="C11" s="100"/>
      <c r="D11" s="100"/>
      <c r="E11" s="96"/>
    </row>
    <row r="12" spans="1:8" ht="14.25" x14ac:dyDescent="0.2">
      <c r="A12" s="69"/>
      <c r="B12" s="69"/>
      <c r="C12" s="100"/>
      <c r="D12" s="100"/>
      <c r="E12" s="96"/>
    </row>
    <row r="13" spans="1:8" ht="14.25" x14ac:dyDescent="0.2">
      <c r="A13" s="69"/>
      <c r="B13" s="69"/>
      <c r="C13" s="100"/>
      <c r="D13" s="100"/>
      <c r="E13" s="96"/>
    </row>
    <row r="14" spans="1:8" ht="15" thickBot="1" x14ac:dyDescent="0.25">
      <c r="A14" s="69"/>
      <c r="B14" s="69"/>
      <c r="C14" s="100"/>
      <c r="D14" s="101"/>
      <c r="E14" s="96"/>
    </row>
    <row r="15" spans="1:8" ht="15" x14ac:dyDescent="0.25">
      <c r="A15" s="69"/>
      <c r="B15" s="69"/>
      <c r="C15" s="109" t="s">
        <v>107</v>
      </c>
      <c r="D15" s="110"/>
      <c r="E15" s="96"/>
    </row>
    <row r="16" spans="1:8" x14ac:dyDescent="0.2">
      <c r="A16" s="69"/>
      <c r="B16" s="69"/>
      <c r="C16" s="69"/>
      <c r="D16" s="69"/>
      <c r="E16" s="96"/>
    </row>
    <row r="17" spans="1:4" ht="14.25" x14ac:dyDescent="0.2">
      <c r="A17" s="69"/>
      <c r="B17" s="69"/>
      <c r="C17" s="108" t="s">
        <v>3</v>
      </c>
      <c r="D17" s="108"/>
    </row>
    <row r="18" spans="1:4" x14ac:dyDescent="0.2">
      <c r="A18" s="69"/>
      <c r="B18" s="69"/>
      <c r="C18" s="69"/>
      <c r="D18" s="69"/>
    </row>
    <row r="19" spans="1:4" x14ac:dyDescent="0.2">
      <c r="A19" s="69"/>
      <c r="B19" s="69"/>
      <c r="C19" s="69"/>
      <c r="D19" s="69"/>
    </row>
    <row r="20" spans="1:4" x14ac:dyDescent="0.2">
      <c r="A20" s="69"/>
      <c r="B20" s="69"/>
      <c r="C20" s="69"/>
      <c r="D20" s="69"/>
    </row>
    <row r="21" spans="1:4" x14ac:dyDescent="0.2">
      <c r="A21" s="69"/>
      <c r="B21" s="69"/>
      <c r="C21" s="69"/>
      <c r="D21" s="69"/>
    </row>
    <row r="22" spans="1:4" x14ac:dyDescent="0.2">
      <c r="A22" s="69"/>
      <c r="B22" s="69"/>
      <c r="C22" s="69"/>
      <c r="D22" s="69"/>
    </row>
    <row r="23" spans="1:4" x14ac:dyDescent="0.2">
      <c r="A23" s="69"/>
      <c r="B23" s="69"/>
      <c r="C23" s="69"/>
      <c r="D23" s="69"/>
    </row>
    <row r="24" spans="1:4" x14ac:dyDescent="0.2">
      <c r="A24" s="69"/>
      <c r="B24" s="69"/>
      <c r="C24" s="69"/>
      <c r="D24" s="69"/>
    </row>
    <row r="25" spans="1:4" x14ac:dyDescent="0.2">
      <c r="A25" s="69"/>
      <c r="B25" s="69"/>
      <c r="C25" s="69"/>
      <c r="D25" s="69"/>
    </row>
    <row r="26" spans="1:4" x14ac:dyDescent="0.2">
      <c r="A26" s="69"/>
      <c r="B26" s="69"/>
      <c r="C26" s="69"/>
      <c r="D26" s="69"/>
    </row>
    <row r="27" spans="1:4" x14ac:dyDescent="0.2">
      <c r="A27" s="69"/>
      <c r="B27" s="69"/>
      <c r="C27" s="69"/>
      <c r="D27" s="69"/>
    </row>
    <row r="28" spans="1:4" x14ac:dyDescent="0.2">
      <c r="A28" s="69"/>
      <c r="B28" s="69"/>
      <c r="C28" s="69"/>
      <c r="D28" s="69"/>
    </row>
    <row r="29" spans="1:4" x14ac:dyDescent="0.2">
      <c r="A29" s="69"/>
      <c r="B29" s="69"/>
      <c r="C29" s="69"/>
      <c r="D29" s="69"/>
    </row>
    <row r="30" spans="1:4" x14ac:dyDescent="0.2">
      <c r="A30" s="69"/>
      <c r="B30" s="69"/>
      <c r="C30" s="69"/>
      <c r="D30" s="69"/>
    </row>
    <row r="31" spans="1:4" x14ac:dyDescent="0.2">
      <c r="A31" s="69"/>
      <c r="B31" s="69"/>
      <c r="C31" s="69"/>
      <c r="D31" s="69"/>
    </row>
    <row r="32" spans="1:4" x14ac:dyDescent="0.2">
      <c r="A32" s="69"/>
      <c r="B32" s="69"/>
      <c r="C32" s="69"/>
      <c r="D32" s="69"/>
    </row>
  </sheetData>
  <sheetProtection algorithmName="SHA-512" hashValue="sLARloaxTUluxrtD91Es+3zjwZpQX0q6lwUSg1OsMvQFphUUXEwKJkxvXBQmIEk/0Ohbt1c4KkxX2mUb3KWKDA==" saltValue="sXVDdM0tXGLEksCKZw7F7A==" spinCount="100000" sheet="1" selectLockedCells="1"/>
  <customSheetViews>
    <customSheetView guid="{3DFDD65C-3556-428F-BD0E-40987C0D02F8}" scale="85" showPageBreaks="1" fitToPage="1" printArea="1" view="pageLayout">
      <selection sqref="A1:D1"/>
      <pageMargins left="0.25" right="0.25" top="0.5" bottom="0.5" header="0.5" footer="0.25"/>
      <pageSetup scale="74" fitToHeight="32767" orientation="portrait" cellComments="atEnd" useFirstPageNumber="1" r:id="rId1"/>
      <headerFooter scaleWithDoc="0">
        <oddFooter>&amp;LDB-768A&amp;C&amp;A - page &amp;P of 1&amp;R3/22/2023</oddFooter>
      </headerFooter>
    </customSheetView>
    <customSheetView guid="{CC406097-AC62-4423-B362-07956AF873A3}" scale="60" showPageBreaks="1" fitToPage="1" printArea="1" view="pageBreakPreview">
      <selection activeCell="D13" sqref="D13"/>
      <pageMargins left="0.25" right="0.25" top="0.5" bottom="0.5" header="0.5" footer="0.25"/>
      <pageSetup scale="74"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cale="75" showPageBreaks="1" fitToPage="1" printArea="1">
      <selection activeCell="C7" sqref="C7"/>
      <pageMargins left="0.25" right="0.25" top="0.5" bottom="0.5" header="0.5" footer="0.25"/>
      <pageSetup scale="74" fitToHeight="32767" orientation="portrait" cellComments="atEnd" useFirstPageNumber="1" r:id="rId3"/>
      <headerFooter scaleWithDoc="0">
        <oddFooter>&amp;LContract No.DB-724&amp;CPage &amp;P of &amp;N&amp;R4/3/2018</oddFooter>
      </headerFooter>
    </customSheetView>
    <customSheetView guid="{70581DE5-47CD-415B-88A7-9EA5B643DEC8}" scale="75" fitToPage="1">
      <selection activeCell="C7" sqref="C7"/>
      <pageMargins left="0.25" right="0.25" top="0.5" bottom="0.5" header="0.5" footer="0.25"/>
      <pageSetup scale="74" fitToHeight="32767" orientation="portrait" cellComments="atEnd" useFirstPageNumber="1" r:id="rId4"/>
      <headerFooter scaleWithDoc="0">
        <oddFooter>&amp;LContract No.DB-575A&amp;CPage &amp;P of &amp;N&amp;R&amp;D
Conformed Document</oddFooter>
      </headerFooter>
    </customSheetView>
    <customSheetView guid="{2F148C1B-526E-43FB-9CEE-ABFDFE64B2BE}" scale="75" showPageBreaks="1" fitToPage="1" printArea="1">
      <selection activeCell="F7" sqref="F7"/>
      <pageMargins left="0.25" right="0.25" top="0.5" bottom="0.5" header="0.5" footer="0.25"/>
      <pageSetup scale="74" fitToHeight="32767" orientation="portrait" cellComments="atEnd" useFirstPageNumber="1" r:id="rId5"/>
      <headerFooter scaleWithDoc="0">
        <oddFooter>&amp;LContract No.DB-575A&amp;CPage &amp;P of &amp;N&amp;R&amp;D
Conformed Document</oddFooter>
      </headerFooter>
    </customSheetView>
    <customSheetView guid="{A1ED851B-A203-4C51-A328-A5DAC95629A4}" scale="75" showPageBreaks="1" fitToPage="1" printArea="1">
      <selection activeCell="C4" sqref="C4"/>
      <pageMargins left="0.25" right="0.25" top="0.5" bottom="0.5" header="0.5" footer="0.25"/>
      <pageSetup scale="75"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cale="75" showPageBreaks="1" fitToPage="1" printArea="1">
      <selection activeCell="D5" sqref="D5"/>
      <pageMargins left="0.25" right="0.25" top="0.5" bottom="0.5" header="0.5" footer="0.25"/>
      <pageSetup scale="75"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cale="75" showPageBreaks="1" fitToPage="1" printArea="1">
      <selection activeCell="B9" sqref="B9"/>
      <pageMargins left="0.25" right="0.25" top="0.5" bottom="0.5" header="0.5" footer="0.25"/>
      <pageSetup scale="75" fitToHeight="0" orientation="portrait" cellComments="atEnd" useFirstPageNumber="1" r:id="rId8"/>
      <headerFooter scaleWithDoc="0">
        <oddFooter>&amp;LContract No.DB-575A&amp;CTab 8-17 Sheet 1
Page &amp;P of &amp;N&amp;R2/28/2013</oddFooter>
      </headerFooter>
    </customSheetView>
    <customSheetView guid="{83411DF8-3BAD-40E1-A6E5-8AD18BEC750C}" scale="75" showPageBreaks="1" fitToPage="1" printArea="1">
      <selection activeCell="C4" sqref="C4"/>
      <pageMargins left="0.25" right="0.25" top="0.5" bottom="0.5" header="0.5" footer="0.25"/>
      <pageSetup scale="76" fitToHeight="32767" orientation="portrait" cellComments="atEnd" useFirstPageNumber="1" r:id="rId9"/>
      <headerFooter scaleWithDoc="0">
        <oddFooter>&amp;LContract No.DB-575A&amp;CPage &amp;P of &amp;N&amp;R&amp;D
Conformed Document</oddFooter>
      </headerFooter>
    </customSheetView>
    <customSheetView guid="{268FB62F-04FC-41F7-B2B6-BB27D1DCCC29}" scale="80" showPageBreaks="1" fitToPage="1" printArea="1" view="pageBreakPreview">
      <selection sqref="A1:D1"/>
      <pageMargins left="0.25" right="0.25" top="0.5" bottom="0.5" header="0.5" footer="0.25"/>
      <pageSetup scale="74" fitToHeight="32767" orientation="portrait" cellComments="atEnd" useFirstPageNumber="1" r:id="rId10"/>
      <headerFooter scaleWithDoc="0">
        <oddFooter>&amp;LDB-823A&amp;CPrice Proposal Forms
Page 1 of 5&amp;R4/7/2026</oddFooter>
      </headerFooter>
    </customSheetView>
  </customSheetViews>
  <mergeCells count="9">
    <mergeCell ref="G3:H3"/>
    <mergeCell ref="A2:D2"/>
    <mergeCell ref="A1:D1"/>
    <mergeCell ref="C17:D17"/>
    <mergeCell ref="G7:H7"/>
    <mergeCell ref="C15:D15"/>
    <mergeCell ref="G9:H9"/>
    <mergeCell ref="G5:H5"/>
    <mergeCell ref="G6:H6"/>
  </mergeCells>
  <phoneticPr fontId="1" type="noConversion"/>
  <pageMargins left="0.25" right="0.25" top="0.5" bottom="0.5" header="0.5" footer="0.25"/>
  <pageSetup scale="74" fitToHeight="32767" orientation="portrait" cellComments="atEnd" useFirstPageNumber="1" r:id="rId11"/>
  <headerFooter scaleWithDoc="0">
    <oddFooter>&amp;LDB-823A&amp;CPrice Proposal Forms
Page 1 of 5&amp;R4/7/2026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"/>
  <sheetViews>
    <sheetView view="pageBreakPreview" zoomScale="80" zoomScaleNormal="100" zoomScaleSheetLayoutView="80" workbookViewId="0">
      <selection activeCell="C4" sqref="C4"/>
    </sheetView>
  </sheetViews>
  <sheetFormatPr defaultColWidth="38.5703125" defaultRowHeight="14.25" x14ac:dyDescent="0.2"/>
  <cols>
    <col min="1" max="1" width="10.7109375" style="11" customWidth="1"/>
    <col min="2" max="2" width="74.7109375" style="11" customWidth="1"/>
    <col min="3" max="3" width="17.28515625" style="11" customWidth="1"/>
    <col min="4" max="16384" width="38.5703125" style="11"/>
  </cols>
  <sheetData>
    <row r="1" spans="1:3" s="63" customFormat="1" ht="123" customHeight="1" thickBot="1" x14ac:dyDescent="0.25">
      <c r="A1" s="115" t="s">
        <v>173</v>
      </c>
      <c r="B1" s="115"/>
      <c r="C1" s="115"/>
    </row>
    <row r="2" spans="1:3" ht="44.25" customHeight="1" thickBot="1" x14ac:dyDescent="0.25">
      <c r="A2" s="112" t="s">
        <v>132</v>
      </c>
      <c r="B2" s="113"/>
      <c r="C2" s="114"/>
    </row>
    <row r="3" spans="1:3" ht="21.75" customHeight="1" thickBot="1" x14ac:dyDescent="0.25">
      <c r="A3" s="71" t="s">
        <v>0</v>
      </c>
      <c r="B3" s="72" t="s">
        <v>108</v>
      </c>
      <c r="C3" s="71" t="s">
        <v>109</v>
      </c>
    </row>
    <row r="4" spans="1:3" ht="18" customHeight="1" thickBot="1" x14ac:dyDescent="0.25">
      <c r="A4" s="73">
        <v>1</v>
      </c>
      <c r="B4" s="55" t="s">
        <v>175</v>
      </c>
      <c r="C4" s="98">
        <v>0</v>
      </c>
    </row>
    <row r="5" spans="1:3" ht="18" customHeight="1" thickBot="1" x14ac:dyDescent="0.25">
      <c r="A5" s="60">
        <v>2</v>
      </c>
      <c r="B5" s="74" t="s">
        <v>176</v>
      </c>
      <c r="C5" s="97">
        <v>0</v>
      </c>
    </row>
    <row r="6" spans="1:3" ht="18" customHeight="1" thickBot="1" x14ac:dyDescent="0.25">
      <c r="A6" s="60">
        <v>3</v>
      </c>
      <c r="B6" s="74" t="s">
        <v>177</v>
      </c>
      <c r="C6" s="97">
        <v>0</v>
      </c>
    </row>
    <row r="7" spans="1:3" ht="18" customHeight="1" thickBot="1" x14ac:dyDescent="0.25">
      <c r="A7" s="60">
        <v>4</v>
      </c>
      <c r="B7" s="74" t="s">
        <v>178</v>
      </c>
      <c r="C7" s="97">
        <v>0</v>
      </c>
    </row>
    <row r="8" spans="1:3" ht="18" customHeight="1" thickBot="1" x14ac:dyDescent="0.25">
      <c r="A8" s="60">
        <v>5</v>
      </c>
      <c r="B8" s="74" t="s">
        <v>179</v>
      </c>
      <c r="C8" s="97">
        <v>0</v>
      </c>
    </row>
    <row r="9" spans="1:3" ht="18" customHeight="1" thickBot="1" x14ac:dyDescent="0.25">
      <c r="A9" s="60">
        <v>6</v>
      </c>
      <c r="B9" s="74" t="s">
        <v>180</v>
      </c>
      <c r="C9" s="97">
        <v>0</v>
      </c>
    </row>
    <row r="10" spans="1:3" ht="18" customHeight="1" thickBot="1" x14ac:dyDescent="0.25">
      <c r="A10" s="60">
        <v>7</v>
      </c>
      <c r="B10" s="74" t="s">
        <v>184</v>
      </c>
      <c r="C10" s="97">
        <v>0</v>
      </c>
    </row>
    <row r="11" spans="1:3" ht="18" customHeight="1" thickBot="1" x14ac:dyDescent="0.25">
      <c r="A11" s="59"/>
      <c r="B11" s="75" t="s">
        <v>171</v>
      </c>
      <c r="C11" s="76"/>
    </row>
    <row r="12" spans="1:3" ht="18" customHeight="1" thickBot="1" x14ac:dyDescent="0.25">
      <c r="A12" s="60">
        <v>8</v>
      </c>
      <c r="B12" s="74" t="s">
        <v>181</v>
      </c>
      <c r="C12" s="97">
        <v>0</v>
      </c>
    </row>
    <row r="13" spans="1:3" s="77" customFormat="1" ht="23.25" customHeight="1" thickBot="1" x14ac:dyDescent="0.25">
      <c r="A13" s="116" t="s">
        <v>99</v>
      </c>
      <c r="B13" s="117"/>
      <c r="C13" s="58">
        <f>SUM(C4:C10)+SUM(C12:C12)</f>
        <v>0</v>
      </c>
    </row>
    <row r="14" spans="1:3" ht="21" customHeight="1" x14ac:dyDescent="0.2">
      <c r="B14" s="56" t="s">
        <v>168</v>
      </c>
      <c r="C14" s="78"/>
    </row>
    <row r="15" spans="1:3" ht="15" x14ac:dyDescent="0.2">
      <c r="B15" s="14"/>
      <c r="C15" s="78"/>
    </row>
    <row r="16" spans="1:3" x14ac:dyDescent="0.2">
      <c r="B16" s="15"/>
      <c r="C16" s="78"/>
    </row>
    <row r="17" spans="2:3" x14ac:dyDescent="0.2">
      <c r="B17" s="15"/>
      <c r="C17" s="78"/>
    </row>
    <row r="18" spans="2:3" x14ac:dyDescent="0.2">
      <c r="B18" s="78"/>
      <c r="C18" s="78"/>
    </row>
    <row r="19" spans="2:3" x14ac:dyDescent="0.2">
      <c r="B19" s="78"/>
      <c r="C19" s="78"/>
    </row>
    <row r="20" spans="2:3" x14ac:dyDescent="0.2">
      <c r="B20" s="78"/>
      <c r="C20" s="78"/>
    </row>
    <row r="21" spans="2:3" x14ac:dyDescent="0.2">
      <c r="B21" s="78"/>
      <c r="C21" s="78"/>
    </row>
  </sheetData>
  <sheetProtection algorithmName="SHA-512" hashValue="v8ICN8JyTKCLKcYw3/04kKLyq+E03B6/YooVmfsoKSKjtWhUh3FjLjK42FieSnnSwRH2yRV4p1eaLXrZr0sGlg==" saltValue="Du2GAboCe1B53POYdM1b5g==" spinCount="100000" sheet="1" selectLockedCells="1"/>
  <customSheetViews>
    <customSheetView guid="{3DFDD65C-3556-428F-BD0E-40987C0D02F8}" showPageBreaks="1" fitToPage="1" printArea="1" view="pageLayout" topLeftCell="A10">
      <selection activeCell="B34" sqref="B34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A23" sqref="A23:B23"/>
      <pageMargins left="0.25" right="0.25" top="0.5" bottom="0.5" header="0.5" footer="0.25"/>
      <pageSetup fitToHeight="0" orientation="portrait" cellComments="atEnd" useFirstPageNumber="1" r:id="rId3"/>
      <headerFooter scaleWithDoc="0">
        <oddFooter>&amp;LContract No.DB-724A&amp;CPage &amp;P of &amp;N&amp;R4/3/2018</oddFooter>
      </headerFooter>
    </customSheetView>
    <customSheetView guid="{70581DE5-47CD-415B-88A7-9EA5B643DEC8}" fitToPage="1" topLeftCell="A10">
      <selection activeCell="A23" sqref="A23:B23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D12" sqref="D12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17" sqref="B17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5" sqref="B15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No.DB-575A&amp;CTab 8-17 Sheet 2A
Page &amp;P of &amp;N&amp;R2/28/2013</oddFooter>
      </headerFooter>
    </customSheetView>
    <customSheetView guid="{83411DF8-3BAD-40E1-A6E5-8AD18BEC750C}" showPageBreaks="1" fitToPage="1" printArea="1">
      <selection activeCell="B17" sqref="B17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80" showPageBreaks="1" fitToPage="1" printArea="1" view="pageBreakPreview">
      <selection activeCell="A31" sqref="A31"/>
      <pageMargins left="0.25" right="0.25" top="0.5" bottom="0.5" header="0.5" footer="0.25"/>
      <pageSetup fitToHeight="32767" orientation="portrait" cellComments="atEnd" useFirstPageNumber="1" r:id="rId10"/>
      <headerFooter scaleWithDoc="0">
        <oddFooter>&amp;LDB-823A&amp;CPrice Proposal Forms
Page 2 of 5&amp;R4/7/2026</oddFooter>
      </headerFooter>
    </customSheetView>
  </customSheetViews>
  <mergeCells count="3">
    <mergeCell ref="A2:C2"/>
    <mergeCell ref="A1:C1"/>
    <mergeCell ref="A13:B13"/>
  </mergeCells>
  <phoneticPr fontId="1" type="noConversion"/>
  <pageMargins left="0.25" right="0.25" top="0.5" bottom="0.5" header="0.5" footer="0.25"/>
  <pageSetup fitToHeight="32767" orientation="portrait" cellComments="atEnd" useFirstPageNumber="1" r:id="rId11"/>
  <headerFooter scaleWithDoc="0">
    <oddFooter>&amp;LDB-823A&amp;CPrice Proposal Forms
Page 2 of 5&amp;R4/7/2026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81"/>
  <sheetViews>
    <sheetView view="pageBreakPreview" zoomScale="80" zoomScaleNormal="100" zoomScaleSheetLayoutView="80" workbookViewId="0">
      <selection activeCell="C4" sqref="C4"/>
    </sheetView>
  </sheetViews>
  <sheetFormatPr defaultColWidth="38.5703125" defaultRowHeight="14.25" x14ac:dyDescent="0.2"/>
  <cols>
    <col min="1" max="1" width="10.7109375" style="11" customWidth="1"/>
    <col min="2" max="2" width="74.7109375" style="11" customWidth="1"/>
    <col min="3" max="3" width="17.28515625" style="11" customWidth="1"/>
    <col min="4" max="16384" width="38.5703125" style="11"/>
  </cols>
  <sheetData>
    <row r="1" spans="1:3" s="63" customFormat="1" ht="123" customHeight="1" thickBot="1" x14ac:dyDescent="0.25">
      <c r="A1" s="115" t="s">
        <v>173</v>
      </c>
      <c r="B1" s="115"/>
      <c r="C1" s="115"/>
    </row>
    <row r="2" spans="1:3" ht="44.25" customHeight="1" thickBot="1" x14ac:dyDescent="0.25">
      <c r="A2" s="112" t="s">
        <v>129</v>
      </c>
      <c r="B2" s="113"/>
      <c r="C2" s="114"/>
    </row>
    <row r="3" spans="1:3" ht="21.75" customHeight="1" thickBot="1" x14ac:dyDescent="0.25">
      <c r="A3" s="71" t="s">
        <v>0</v>
      </c>
      <c r="B3" s="72" t="s">
        <v>108</v>
      </c>
      <c r="C3" s="71" t="s">
        <v>109</v>
      </c>
    </row>
    <row r="4" spans="1:3" ht="18" customHeight="1" thickBot="1" x14ac:dyDescent="0.25">
      <c r="A4" s="73">
        <v>1</v>
      </c>
      <c r="B4" s="55" t="s">
        <v>175</v>
      </c>
      <c r="C4" s="97">
        <v>0</v>
      </c>
    </row>
    <row r="5" spans="1:3" ht="18" customHeight="1" thickBot="1" x14ac:dyDescent="0.25">
      <c r="A5" s="60">
        <v>2</v>
      </c>
      <c r="B5" s="74" t="s">
        <v>176</v>
      </c>
      <c r="C5" s="97">
        <v>0</v>
      </c>
    </row>
    <row r="6" spans="1:3" ht="18" customHeight="1" thickBot="1" x14ac:dyDescent="0.25">
      <c r="A6" s="60">
        <v>3</v>
      </c>
      <c r="B6" s="74" t="s">
        <v>177</v>
      </c>
      <c r="C6" s="97">
        <v>0</v>
      </c>
    </row>
    <row r="7" spans="1:3" ht="18" customHeight="1" thickBot="1" x14ac:dyDescent="0.25">
      <c r="A7" s="60">
        <v>4</v>
      </c>
      <c r="B7" s="74" t="s">
        <v>178</v>
      </c>
      <c r="C7" s="97">
        <v>0</v>
      </c>
    </row>
    <row r="8" spans="1:3" ht="18" customHeight="1" thickBot="1" x14ac:dyDescent="0.25">
      <c r="A8" s="60">
        <v>5</v>
      </c>
      <c r="B8" s="74" t="s">
        <v>179</v>
      </c>
      <c r="C8" s="97">
        <v>0</v>
      </c>
    </row>
    <row r="9" spans="1:3" ht="18" customHeight="1" thickBot="1" x14ac:dyDescent="0.25">
      <c r="A9" s="60">
        <v>6</v>
      </c>
      <c r="B9" s="74" t="s">
        <v>180</v>
      </c>
      <c r="C9" s="97">
        <v>0</v>
      </c>
    </row>
    <row r="10" spans="1:3" ht="18" customHeight="1" thickBot="1" x14ac:dyDescent="0.25">
      <c r="A10" s="60">
        <v>7</v>
      </c>
      <c r="B10" s="74" t="s">
        <v>184</v>
      </c>
      <c r="C10" s="97">
        <v>0</v>
      </c>
    </row>
    <row r="11" spans="1:3" s="77" customFormat="1" ht="23.25" customHeight="1" thickBot="1" x14ac:dyDescent="0.25">
      <c r="A11" s="116" t="s">
        <v>169</v>
      </c>
      <c r="B11" s="117"/>
      <c r="C11" s="58">
        <f>SUM(C4:C10)</f>
        <v>0</v>
      </c>
    </row>
    <row r="12" spans="1:3" s="82" customFormat="1" ht="21" customHeight="1" x14ac:dyDescent="0.2">
      <c r="A12" s="79"/>
      <c r="B12" s="80" t="s">
        <v>168</v>
      </c>
      <c r="C12" s="81"/>
    </row>
    <row r="13" spans="1:3" ht="14.25" customHeight="1" x14ac:dyDescent="0.2">
      <c r="B13" s="14"/>
      <c r="C13" s="78"/>
    </row>
    <row r="14" spans="1:3" ht="14.25" customHeight="1" x14ac:dyDescent="0.2">
      <c r="B14" s="14"/>
      <c r="C14" s="78"/>
    </row>
    <row r="15" spans="1:3" ht="14.25" customHeight="1" x14ac:dyDescent="0.2">
      <c r="B15" s="14"/>
      <c r="C15" s="78"/>
    </row>
    <row r="16" spans="1:3" ht="14.25" customHeight="1" x14ac:dyDescent="0.2">
      <c r="B16" s="14"/>
      <c r="C16" s="78"/>
    </row>
    <row r="17" spans="2:3" ht="14.25" customHeight="1" x14ac:dyDescent="0.2">
      <c r="B17" s="14"/>
      <c r="C17" s="78"/>
    </row>
    <row r="18" spans="2:3" ht="14.25" customHeight="1" x14ac:dyDescent="0.2">
      <c r="B18" s="14"/>
      <c r="C18" s="78"/>
    </row>
    <row r="19" spans="2:3" ht="14.25" customHeight="1" x14ac:dyDescent="0.2">
      <c r="B19" s="15"/>
      <c r="C19" s="78"/>
    </row>
    <row r="20" spans="2:3" ht="14.25" customHeight="1" x14ac:dyDescent="0.2">
      <c r="B20" s="78"/>
      <c r="C20" s="78"/>
    </row>
    <row r="21" spans="2:3" ht="14.25" customHeight="1" x14ac:dyDescent="0.2">
      <c r="B21" s="78"/>
      <c r="C21" s="78"/>
    </row>
    <row r="22" spans="2:3" ht="14.25" customHeight="1" x14ac:dyDescent="0.2">
      <c r="B22" s="78"/>
      <c r="C22" s="78"/>
    </row>
    <row r="23" spans="2:3" ht="14.25" customHeight="1" x14ac:dyDescent="0.2">
      <c r="B23" s="78"/>
      <c r="C23" s="78"/>
    </row>
    <row r="24" spans="2:3" ht="14.25" customHeight="1" x14ac:dyDescent="0.2">
      <c r="B24" s="78"/>
      <c r="C24" s="78"/>
    </row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81" spans="2:2" ht="28.5" x14ac:dyDescent="0.2">
      <c r="B81" s="11" t="s">
        <v>143</v>
      </c>
    </row>
  </sheetData>
  <sheetProtection algorithmName="SHA-512" hashValue="sh8SrMuF2XcHKZOYHdxJFjl32E4l5D6TGqCPkJEohokRQ76W0XwFdmgijezntRQXeLDwW7hAhUe2gwZS3KPgbw==" saltValue="BSAacvqUfSKVNdXDoL1DaA==" spinCount="100000" sheet="1" selectLockedCells="1"/>
  <customSheetViews>
    <customSheetView guid="{3DFDD65C-3556-428F-BD0E-40987C0D02F8}" showPageBreaks="1" fitToPage="1" printArea="1" view="pageLayout" topLeftCell="A4">
      <selection activeCell="B28" sqref="B28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 topLeftCell="A7">
      <selection activeCell="B10" sqref="B10"/>
      <pageMargins left="0.25" right="0.25" top="0.5" bottom="0.5" header="0.5" footer="0.25"/>
      <pageSetup fitToHeight="0" orientation="portrait" cellComments="atEnd" useFirstPageNumber="1" r:id="rId3"/>
      <headerFooter scaleWithDoc="0">
        <oddFooter>&amp;LContract No.DB-575A&amp;CPage &amp;P of &amp;N&amp;R&amp;D</oddFooter>
      </headerFooter>
    </customSheetView>
    <customSheetView guid="{70581DE5-47CD-415B-88A7-9EA5B643DEC8}" fitToPage="1" topLeftCell="A7">
      <selection activeCell="B10" sqref="B10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4" sqref="B14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No.DB-575A&amp;CTab 8-17 Sheet 2B
Page &amp;P of &amp;N&amp;R2/28/2013</oddFooter>
      </headerFooter>
    </customSheetView>
    <customSheetView guid="{83411DF8-3BAD-40E1-A6E5-8AD18BEC750C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80" showPageBreaks="1" fitToPage="1" printArea="1" view="pageBreakPreview">
      <selection activeCell="A31" sqref="A31"/>
      <pageMargins left="0.25" right="0.25" top="0.5" bottom="0.5" header="0.5" footer="0.25"/>
      <pageSetup fitToHeight="32767" orientation="portrait" cellComments="atEnd" useFirstPageNumber="1" r:id="rId10"/>
      <headerFooter scaleWithDoc="0">
        <oddFooter>&amp;LDB-823A&amp;CPrice Proposal Forms
Page 3 of 5&amp;R4/7/2026</oddFooter>
      </headerFooter>
    </customSheetView>
  </customSheetViews>
  <mergeCells count="3">
    <mergeCell ref="A11:B11"/>
    <mergeCell ref="A1:C1"/>
    <mergeCell ref="A2:C2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&amp;LDB-823A&amp;CPrice Proposal Forms
Page 3 of 5&amp;R4/7/2026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3"/>
  <sheetViews>
    <sheetView view="pageBreakPreview" zoomScale="80" zoomScaleNormal="100" zoomScaleSheetLayoutView="80" zoomScalePageLayoutView="80" workbookViewId="0">
      <selection activeCell="C4" sqref="C4"/>
    </sheetView>
  </sheetViews>
  <sheetFormatPr defaultColWidth="38.5703125" defaultRowHeight="14.25" x14ac:dyDescent="0.2"/>
  <cols>
    <col min="1" max="1" width="10.7109375" style="11" customWidth="1"/>
    <col min="2" max="2" width="74.7109375" style="11" customWidth="1"/>
    <col min="3" max="3" width="17.28515625" style="11" customWidth="1"/>
    <col min="4" max="16384" width="38.5703125" style="11"/>
  </cols>
  <sheetData>
    <row r="1" spans="1:3" s="63" customFormat="1" ht="123" customHeight="1" thickBot="1" x14ac:dyDescent="0.25">
      <c r="A1" s="115" t="s">
        <v>173</v>
      </c>
      <c r="B1" s="115"/>
      <c r="C1" s="115"/>
    </row>
    <row r="2" spans="1:3" ht="44.25" customHeight="1" thickBot="1" x14ac:dyDescent="0.25">
      <c r="A2" s="112" t="s">
        <v>130</v>
      </c>
      <c r="B2" s="113"/>
      <c r="C2" s="114"/>
    </row>
    <row r="3" spans="1:3" ht="21.75" customHeight="1" thickBot="1" x14ac:dyDescent="0.25">
      <c r="A3" s="71" t="s">
        <v>0</v>
      </c>
      <c r="B3" s="72" t="s">
        <v>108</v>
      </c>
      <c r="C3" s="71" t="s">
        <v>109</v>
      </c>
    </row>
    <row r="4" spans="1:3" ht="18" customHeight="1" thickBot="1" x14ac:dyDescent="0.25">
      <c r="A4" s="73">
        <v>1</v>
      </c>
      <c r="B4" s="55" t="s">
        <v>175</v>
      </c>
      <c r="C4" s="97">
        <v>0</v>
      </c>
    </row>
    <row r="5" spans="1:3" ht="18" customHeight="1" thickBot="1" x14ac:dyDescent="0.25">
      <c r="A5" s="60">
        <v>2</v>
      </c>
      <c r="B5" s="74" t="s">
        <v>176</v>
      </c>
      <c r="C5" s="97">
        <v>0</v>
      </c>
    </row>
    <row r="6" spans="1:3" ht="18" customHeight="1" thickBot="1" x14ac:dyDescent="0.25">
      <c r="A6" s="60">
        <v>3</v>
      </c>
      <c r="B6" s="74" t="s">
        <v>177</v>
      </c>
      <c r="C6" s="97">
        <v>0</v>
      </c>
    </row>
    <row r="7" spans="1:3" ht="18" customHeight="1" thickBot="1" x14ac:dyDescent="0.25">
      <c r="A7" s="60">
        <v>4</v>
      </c>
      <c r="B7" s="74" t="s">
        <v>178</v>
      </c>
      <c r="C7" s="97">
        <v>0</v>
      </c>
    </row>
    <row r="8" spans="1:3" ht="18" customHeight="1" thickBot="1" x14ac:dyDescent="0.25">
      <c r="A8" s="60">
        <v>5</v>
      </c>
      <c r="B8" s="74" t="s">
        <v>179</v>
      </c>
      <c r="C8" s="97">
        <v>0</v>
      </c>
    </row>
    <row r="9" spans="1:3" ht="18" customHeight="1" thickBot="1" x14ac:dyDescent="0.25">
      <c r="A9" s="60">
        <v>6</v>
      </c>
      <c r="B9" s="74" t="s">
        <v>180</v>
      </c>
      <c r="C9" s="97">
        <v>0</v>
      </c>
    </row>
    <row r="10" spans="1:3" ht="18" customHeight="1" thickBot="1" x14ac:dyDescent="0.25">
      <c r="A10" s="60">
        <v>7</v>
      </c>
      <c r="B10" s="74" t="s">
        <v>184</v>
      </c>
      <c r="C10" s="97">
        <v>0</v>
      </c>
    </row>
    <row r="11" spans="1:3" s="77" customFormat="1" ht="23.25" customHeight="1" thickBot="1" x14ac:dyDescent="0.25">
      <c r="A11" s="116" t="s">
        <v>170</v>
      </c>
      <c r="B11" s="117"/>
      <c r="C11" s="58">
        <f>SUM(C4:C10)</f>
        <v>0</v>
      </c>
    </row>
    <row r="12" spans="1:3" ht="21" customHeight="1" x14ac:dyDescent="0.2">
      <c r="B12" s="56" t="s">
        <v>168</v>
      </c>
    </row>
    <row r="13" spans="1:3" ht="14.25" customHeight="1" x14ac:dyDescent="0.2">
      <c r="B13" s="15"/>
      <c r="C13" s="78"/>
    </row>
    <row r="14" spans="1:3" ht="14.25" customHeight="1" x14ac:dyDescent="0.2">
      <c r="B14" s="78"/>
      <c r="C14" s="78"/>
    </row>
    <row r="15" spans="1:3" ht="14.25" customHeight="1" x14ac:dyDescent="0.2">
      <c r="B15" s="78"/>
      <c r="C15" s="78"/>
    </row>
    <row r="16" spans="1:3" ht="14.25" customHeight="1" x14ac:dyDescent="0.2">
      <c r="B16" s="78"/>
      <c r="C16" s="78"/>
    </row>
    <row r="17" spans="2:3" ht="14.25" customHeight="1" x14ac:dyDescent="0.2">
      <c r="B17" s="78"/>
      <c r="C17" s="78"/>
    </row>
    <row r="18" spans="2:3" ht="14.25" customHeight="1" x14ac:dyDescent="0.2">
      <c r="B18" s="78"/>
      <c r="C18" s="78"/>
    </row>
    <row r="19" spans="2:3" ht="14.25" customHeight="1" x14ac:dyDescent="0.2"/>
    <row r="20" spans="2:3" ht="14.25" customHeight="1" x14ac:dyDescent="0.2"/>
    <row r="21" spans="2:3" ht="14.25" customHeight="1" x14ac:dyDescent="0.2"/>
    <row r="22" spans="2:3" ht="14.25" customHeight="1" x14ac:dyDescent="0.2"/>
    <row r="23" spans="2:3" ht="14.25" customHeight="1" x14ac:dyDescent="0.2"/>
    <row r="24" spans="2:3" ht="14.25" customHeight="1" x14ac:dyDescent="0.2"/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sheetProtection algorithmName="SHA-512" hashValue="39lFz+LhxLhbafAJUVNaNu/HajinjzJHYipf7/LQ44aT6Cud0MGXHwnruwzBcfU0jJtf8wBXrdkallyRDaW0Lw==" saltValue="xcJBAcqMMIy268QnU5VC9A==" spinCount="100000" sheet="1" selectLockedCells="1"/>
  <customSheetViews>
    <customSheetView guid="{3DFDD65C-3556-428F-BD0E-40987C0D02F8}" showPageBreaks="1" fitToPage="1" printArea="1" view="pageLayout" topLeftCell="A7">
      <selection activeCell="B28" sqref="B28"/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&amp;LDB-768A&amp;C&amp;A - page &amp;P of &amp; 1&amp;R3/22/2023</oddFooter>
      </headerFooter>
    </customSheetView>
    <customSheetView guid="{CC406097-AC62-4423-B362-07956AF873A3}" scale="70" showPageBreaks="1" fitToPage="1" printArea="1" view="pageBreakPreview">
      <selection activeCell="D8" sqref="D8"/>
      <pageMargins left="0.25" right="0.25" top="0.5" bottom="0.5" header="0.5" footer="0.25"/>
      <pageSetup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A14" sqref="A14"/>
      <pageMargins left="0.25" right="0.25" top="0.5" bottom="0.5" header="0.5" footer="0.25"/>
      <pageSetup fitToHeight="0" orientation="portrait" cellComments="atEnd" useFirstPageNumber="1" r:id="rId3"/>
      <headerFooter scaleWithDoc="0">
        <oddFooter>&amp;LContract No.DB-575A&amp;CPage &amp;P of &amp;N&amp;R&amp;D</oddFooter>
      </headerFooter>
    </customSheetView>
    <customSheetView guid="{70581DE5-47CD-415B-88A7-9EA5B643DEC8}" fitToPage="1">
      <selection activeCell="A14" sqref="A14"/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>
      <selection activeCell="B8" sqref="B8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B16" sqref="B16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No.DB-575A&amp;CTab 8-17 Sheet 2C
Page &amp;P of &amp;N&amp;R2/28/2013</oddFooter>
      </headerFooter>
    </customSheetView>
    <customSheetView guid="{83411DF8-3BAD-40E1-A6E5-8AD18BEC750C}" showPageBreaks="1" fitToPage="1" printArea="1">
      <selection activeCell="B8" sqref="B8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80" showPageBreaks="1" fitToPage="1" printArea="1" view="pageBreakPreview">
      <selection activeCell="A31" sqref="A31"/>
      <pageMargins left="0.25" right="0.25" top="0.5" bottom="0.5" header="0.5" footer="0.25"/>
      <pageSetup fitToHeight="32767" orientation="portrait" cellComments="atEnd" useFirstPageNumber="1" r:id="rId10"/>
      <headerFooter scaleWithDoc="0">
        <oddFooter>&amp;LDB-823A&amp;CPrice Proposal Forms
Page 4 of 5&amp;R4/7/2026</oddFooter>
      </headerFooter>
    </customSheetView>
  </customSheetViews>
  <mergeCells count="3">
    <mergeCell ref="A11:B11"/>
    <mergeCell ref="A1:C1"/>
    <mergeCell ref="A2:C2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&amp;LDB-823A&amp;CPrice Proposal Forms
Page 4 of 5&amp;R4/7/2026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38"/>
  <sheetViews>
    <sheetView view="pageBreakPreview" topLeftCell="A7" zoomScale="190" zoomScaleNormal="100" zoomScaleSheetLayoutView="235" workbookViewId="0">
      <selection activeCell="B36" sqref="B36"/>
    </sheetView>
  </sheetViews>
  <sheetFormatPr defaultColWidth="8.7109375" defaultRowHeight="12.75" x14ac:dyDescent="0.2"/>
  <cols>
    <col min="1" max="1" width="6.42578125" style="1" customWidth="1"/>
    <col min="2" max="2" width="47.28515625" style="1" customWidth="1"/>
    <col min="3" max="3" width="43.85546875" style="1" bestFit="1" customWidth="1"/>
    <col min="4" max="4" width="15.140625" style="1" bestFit="1" customWidth="1"/>
    <col min="5" max="8" width="8.7109375" style="1" customWidth="1"/>
    <col min="9" max="9" width="13.28515625" style="1" hidden="1" customWidth="1"/>
    <col min="10" max="10" width="8.7109375" style="1" hidden="1" customWidth="1"/>
    <col min="11" max="11" width="10.28515625" style="1" hidden="1" customWidth="1"/>
    <col min="12" max="12" width="21.7109375" style="1" hidden="1" customWidth="1"/>
    <col min="13" max="13" width="12.5703125" style="1" hidden="1" customWidth="1"/>
    <col min="14" max="14" width="8.7109375" style="1" hidden="1" customWidth="1"/>
    <col min="15" max="16384" width="8.7109375" style="1"/>
  </cols>
  <sheetData>
    <row r="1" spans="1:14" s="17" customFormat="1" ht="114" customHeight="1" thickBot="1" x14ac:dyDescent="0.25">
      <c r="A1" s="118" t="s">
        <v>138</v>
      </c>
      <c r="B1" s="118"/>
      <c r="C1" s="118"/>
      <c r="D1" s="118"/>
    </row>
    <row r="2" spans="1:14" ht="35.25" customHeight="1" thickBot="1" x14ac:dyDescent="0.25">
      <c r="A2" s="119" t="s">
        <v>166</v>
      </c>
      <c r="B2" s="119"/>
      <c r="C2" s="119"/>
      <c r="D2" s="119"/>
      <c r="E2" s="2"/>
    </row>
    <row r="3" spans="1:14" ht="39" customHeight="1" thickBot="1" x14ac:dyDescent="0.25">
      <c r="A3" s="30" t="s">
        <v>0</v>
      </c>
      <c r="B3" s="30" t="s">
        <v>167</v>
      </c>
      <c r="C3" s="30" t="s">
        <v>5</v>
      </c>
      <c r="D3" s="36" t="s">
        <v>121</v>
      </c>
      <c r="E3" s="3"/>
      <c r="I3" s="1" t="s">
        <v>6</v>
      </c>
    </row>
    <row r="4" spans="1:14" ht="13.5" thickBot="1" x14ac:dyDescent="0.25">
      <c r="A4" s="31">
        <v>1</v>
      </c>
      <c r="B4" s="32" t="s">
        <v>7</v>
      </c>
      <c r="C4" s="33" t="s">
        <v>8</v>
      </c>
      <c r="D4" s="34">
        <v>0</v>
      </c>
      <c r="E4" s="4"/>
      <c r="F4" s="5"/>
      <c r="I4" s="1" t="e">
        <f t="shared" ref="I4:I33" si="0">VLOOKUP(A4,$K$4:$M$32,3)</f>
        <v>#N/A</v>
      </c>
      <c r="K4" s="6">
        <v>101</v>
      </c>
      <c r="L4" s="7" t="s">
        <v>8</v>
      </c>
      <c r="M4" s="7" t="s">
        <v>9</v>
      </c>
      <c r="N4" s="7" t="s">
        <v>10</v>
      </c>
    </row>
    <row r="5" spans="1:14" ht="13.5" thickBot="1" x14ac:dyDescent="0.25">
      <c r="A5" s="31">
        <v>2</v>
      </c>
      <c r="B5" s="32"/>
      <c r="C5" s="33" t="s">
        <v>11</v>
      </c>
      <c r="D5" s="34">
        <v>0</v>
      </c>
      <c r="E5" s="4"/>
      <c r="F5" s="5"/>
      <c r="I5" s="1" t="e">
        <f t="shared" si="0"/>
        <v>#N/A</v>
      </c>
      <c r="K5" s="6">
        <v>102</v>
      </c>
      <c r="L5" s="7" t="s">
        <v>11</v>
      </c>
      <c r="M5" s="7" t="s">
        <v>12</v>
      </c>
      <c r="N5" s="7" t="s">
        <v>13</v>
      </c>
    </row>
    <row r="6" spans="1:14" ht="13.5" thickBot="1" x14ac:dyDescent="0.25">
      <c r="A6" s="31">
        <v>3</v>
      </c>
      <c r="B6" s="32"/>
      <c r="C6" s="33" t="s">
        <v>14</v>
      </c>
      <c r="D6" s="34">
        <v>0</v>
      </c>
      <c r="E6" s="4"/>
      <c r="F6" s="5"/>
      <c r="I6" s="1" t="e">
        <f t="shared" si="0"/>
        <v>#N/A</v>
      </c>
      <c r="K6" s="6">
        <v>103</v>
      </c>
      <c r="L6" s="7" t="s">
        <v>14</v>
      </c>
      <c r="M6" s="7" t="s">
        <v>15</v>
      </c>
      <c r="N6" s="7" t="s">
        <v>16</v>
      </c>
    </row>
    <row r="7" spans="1:14" ht="13.5" thickBot="1" x14ac:dyDescent="0.25">
      <c r="A7" s="31">
        <v>4</v>
      </c>
      <c r="B7" s="32"/>
      <c r="C7" s="33" t="s">
        <v>17</v>
      </c>
      <c r="D7" s="34">
        <v>0</v>
      </c>
      <c r="E7" s="4"/>
      <c r="F7" s="5"/>
      <c r="I7" s="1" t="e">
        <f t="shared" si="0"/>
        <v>#N/A</v>
      </c>
      <c r="K7" s="6">
        <v>104</v>
      </c>
      <c r="L7" s="7" t="s">
        <v>17</v>
      </c>
      <c r="M7" s="7" t="s">
        <v>18</v>
      </c>
      <c r="N7" s="7" t="s">
        <v>19</v>
      </c>
    </row>
    <row r="8" spans="1:14" ht="13.5" thickBot="1" x14ac:dyDescent="0.25">
      <c r="A8" s="31">
        <v>5</v>
      </c>
      <c r="B8" s="32"/>
      <c r="C8" s="33" t="s">
        <v>20</v>
      </c>
      <c r="D8" s="34">
        <v>0</v>
      </c>
      <c r="E8" s="4"/>
      <c r="F8" s="5"/>
      <c r="I8" s="1" t="e">
        <f t="shared" si="0"/>
        <v>#N/A</v>
      </c>
      <c r="K8" s="6">
        <v>106</v>
      </c>
      <c r="L8" s="7" t="s">
        <v>21</v>
      </c>
      <c r="M8" s="7" t="s">
        <v>22</v>
      </c>
      <c r="N8" s="7" t="s">
        <v>23</v>
      </c>
    </row>
    <row r="9" spans="1:14" ht="12.75" customHeight="1" thickBot="1" x14ac:dyDescent="0.25">
      <c r="A9" s="31">
        <v>6</v>
      </c>
      <c r="B9" s="32"/>
      <c r="C9" s="33" t="s">
        <v>24</v>
      </c>
      <c r="D9" s="34">
        <v>0</v>
      </c>
      <c r="E9" s="4"/>
      <c r="F9" s="8"/>
      <c r="I9" s="1" t="e">
        <f t="shared" si="0"/>
        <v>#N/A</v>
      </c>
      <c r="K9" s="6">
        <v>108</v>
      </c>
      <c r="L9" s="7" t="s">
        <v>24</v>
      </c>
      <c r="M9" s="7" t="s">
        <v>25</v>
      </c>
      <c r="N9" s="7" t="s">
        <v>26</v>
      </c>
    </row>
    <row r="10" spans="1:14" ht="12.75" customHeight="1" thickBot="1" x14ac:dyDescent="0.25">
      <c r="A10" s="31">
        <v>7</v>
      </c>
      <c r="B10" s="37"/>
      <c r="C10" s="33" t="s">
        <v>92</v>
      </c>
      <c r="D10" s="34">
        <v>0</v>
      </c>
      <c r="E10" s="4"/>
      <c r="F10" s="9"/>
      <c r="I10" s="1" t="e">
        <f t="shared" si="0"/>
        <v>#N/A</v>
      </c>
      <c r="K10" s="6">
        <v>109</v>
      </c>
      <c r="L10" s="7" t="s">
        <v>27</v>
      </c>
      <c r="M10" s="7" t="s">
        <v>28</v>
      </c>
      <c r="N10" s="7" t="s">
        <v>29</v>
      </c>
    </row>
    <row r="11" spans="1:14" ht="12.75" customHeight="1" thickBot="1" x14ac:dyDescent="0.25">
      <c r="A11" s="31">
        <v>8</v>
      </c>
      <c r="B11" s="37"/>
      <c r="C11" s="43" t="s">
        <v>119</v>
      </c>
      <c r="D11" s="34">
        <v>0</v>
      </c>
      <c r="E11" s="4"/>
      <c r="F11" s="9"/>
      <c r="I11" s="1" t="e">
        <f t="shared" si="0"/>
        <v>#N/A</v>
      </c>
      <c r="K11" s="6">
        <v>110</v>
      </c>
      <c r="L11" s="7" t="s">
        <v>30</v>
      </c>
      <c r="M11" s="7" t="s">
        <v>31</v>
      </c>
      <c r="N11" s="7" t="s">
        <v>32</v>
      </c>
    </row>
    <row r="12" spans="1:14" ht="12.75" customHeight="1" thickBot="1" x14ac:dyDescent="0.25">
      <c r="A12" s="31">
        <v>9</v>
      </c>
      <c r="B12" s="38"/>
      <c r="C12" s="44" t="s">
        <v>120</v>
      </c>
      <c r="D12" s="34">
        <v>0</v>
      </c>
      <c r="E12" s="4"/>
      <c r="F12" s="8"/>
      <c r="I12" s="1" t="e">
        <f t="shared" si="0"/>
        <v>#N/A</v>
      </c>
      <c r="K12" s="6">
        <v>111</v>
      </c>
      <c r="L12" s="7" t="s">
        <v>34</v>
      </c>
      <c r="M12" s="7" t="s">
        <v>35</v>
      </c>
      <c r="N12" s="7" t="s">
        <v>36</v>
      </c>
    </row>
    <row r="13" spans="1:14" ht="12.75" customHeight="1" thickBot="1" x14ac:dyDescent="0.25">
      <c r="A13" s="31">
        <v>10</v>
      </c>
      <c r="B13" s="38"/>
      <c r="C13" s="44" t="s">
        <v>122</v>
      </c>
      <c r="D13" s="34">
        <v>0</v>
      </c>
      <c r="E13" s="4"/>
      <c r="F13" s="9"/>
      <c r="I13" s="1" t="e">
        <f t="shared" si="0"/>
        <v>#N/A</v>
      </c>
      <c r="K13" s="6">
        <v>113</v>
      </c>
      <c r="L13" s="7" t="s">
        <v>39</v>
      </c>
      <c r="M13" s="7" t="s">
        <v>40</v>
      </c>
      <c r="N13" s="7" t="s">
        <v>41</v>
      </c>
    </row>
    <row r="14" spans="1:14" ht="12.75" customHeight="1" thickBot="1" x14ac:dyDescent="0.25">
      <c r="A14" s="31">
        <v>11</v>
      </c>
      <c r="B14" s="38"/>
      <c r="C14" s="44" t="s">
        <v>139</v>
      </c>
      <c r="D14" s="34">
        <v>0</v>
      </c>
      <c r="E14" s="4"/>
      <c r="F14" s="9"/>
      <c r="I14" s="1" t="e">
        <f t="shared" si="0"/>
        <v>#N/A</v>
      </c>
      <c r="K14" s="6">
        <v>114</v>
      </c>
      <c r="L14" s="7" t="s">
        <v>43</v>
      </c>
      <c r="M14" s="7" t="s">
        <v>44</v>
      </c>
      <c r="N14" s="7" t="s">
        <v>45</v>
      </c>
    </row>
    <row r="15" spans="1:14" ht="12.75" customHeight="1" thickBot="1" x14ac:dyDescent="0.25">
      <c r="A15" s="31">
        <v>12</v>
      </c>
      <c r="B15" s="38"/>
      <c r="C15" s="44" t="s">
        <v>140</v>
      </c>
      <c r="D15" s="34">
        <v>0</v>
      </c>
      <c r="E15" s="4"/>
      <c r="F15" s="9"/>
      <c r="K15" s="6"/>
      <c r="L15" s="7"/>
      <c r="M15" s="7"/>
      <c r="N15" s="7"/>
    </row>
    <row r="16" spans="1:14" ht="12.75" customHeight="1" thickBot="1" x14ac:dyDescent="0.25">
      <c r="A16" s="31">
        <v>13</v>
      </c>
      <c r="B16" s="38"/>
      <c r="C16" s="44" t="s">
        <v>135</v>
      </c>
      <c r="D16" s="34">
        <v>0</v>
      </c>
      <c r="E16" s="4"/>
      <c r="F16" s="9"/>
      <c r="K16" s="6"/>
      <c r="L16" s="7"/>
      <c r="M16" s="7"/>
      <c r="N16" s="7"/>
    </row>
    <row r="17" spans="1:14" ht="12.75" customHeight="1" thickBot="1" x14ac:dyDescent="0.25">
      <c r="A17" s="31">
        <v>14</v>
      </c>
      <c r="B17" s="38"/>
      <c r="C17" s="44" t="s">
        <v>137</v>
      </c>
      <c r="D17" s="34">
        <v>0</v>
      </c>
      <c r="E17" s="4"/>
      <c r="F17" s="8"/>
      <c r="I17" s="1" t="e">
        <f t="shared" si="0"/>
        <v>#N/A</v>
      </c>
      <c r="K17" s="6">
        <v>115</v>
      </c>
      <c r="L17" s="7" t="s">
        <v>47</v>
      </c>
      <c r="M17" s="7" t="s">
        <v>48</v>
      </c>
      <c r="N17" s="7" t="s">
        <v>49</v>
      </c>
    </row>
    <row r="18" spans="1:14" ht="12.75" customHeight="1" thickBot="1" x14ac:dyDescent="0.25">
      <c r="A18" s="31">
        <v>15</v>
      </c>
      <c r="B18" s="38"/>
      <c r="C18" s="44" t="s">
        <v>136</v>
      </c>
      <c r="D18" s="34">
        <v>0</v>
      </c>
      <c r="E18" s="4"/>
      <c r="F18" s="9"/>
      <c r="I18" s="1" t="e">
        <f t="shared" si="0"/>
        <v>#N/A</v>
      </c>
      <c r="K18" s="6">
        <v>118</v>
      </c>
      <c r="L18" s="7" t="s">
        <v>51</v>
      </c>
      <c r="M18" s="7" t="s">
        <v>52</v>
      </c>
      <c r="N18" s="7" t="s">
        <v>53</v>
      </c>
    </row>
    <row r="19" spans="1:14" ht="12.75" customHeight="1" thickBot="1" x14ac:dyDescent="0.25">
      <c r="A19" s="31">
        <v>16</v>
      </c>
      <c r="B19" s="38"/>
      <c r="C19" s="44" t="s">
        <v>142</v>
      </c>
      <c r="D19" s="34">
        <v>0</v>
      </c>
      <c r="E19" s="4"/>
      <c r="F19" s="8"/>
      <c r="I19" s="1" t="e">
        <f t="shared" si="0"/>
        <v>#N/A</v>
      </c>
      <c r="K19" s="6">
        <v>119</v>
      </c>
      <c r="L19" s="7" t="s">
        <v>54</v>
      </c>
      <c r="M19" s="7" t="s">
        <v>55</v>
      </c>
      <c r="N19" s="7" t="s">
        <v>56</v>
      </c>
    </row>
    <row r="20" spans="1:14" ht="12.75" customHeight="1" thickBot="1" x14ac:dyDescent="0.25">
      <c r="A20" s="31">
        <v>17</v>
      </c>
      <c r="B20" s="38"/>
      <c r="C20" s="44" t="s">
        <v>141</v>
      </c>
      <c r="D20" s="34">
        <v>0</v>
      </c>
      <c r="E20" s="4"/>
      <c r="F20" s="9"/>
      <c r="I20" s="1" t="e">
        <f t="shared" si="0"/>
        <v>#N/A</v>
      </c>
      <c r="K20" s="6">
        <v>121</v>
      </c>
      <c r="L20" s="7" t="s">
        <v>57</v>
      </c>
      <c r="M20" s="7" t="s">
        <v>58</v>
      </c>
      <c r="N20" s="7" t="s">
        <v>59</v>
      </c>
    </row>
    <row r="21" spans="1:14" ht="12.75" customHeight="1" thickBot="1" x14ac:dyDescent="0.25">
      <c r="A21" s="31">
        <v>18</v>
      </c>
      <c r="B21" s="38"/>
      <c r="C21" s="44" t="s">
        <v>93</v>
      </c>
      <c r="D21" s="34">
        <v>0</v>
      </c>
      <c r="E21" s="4"/>
      <c r="F21" s="9"/>
      <c r="I21" s="1" t="e">
        <f t="shared" si="0"/>
        <v>#N/A</v>
      </c>
      <c r="K21" s="6">
        <v>122</v>
      </c>
      <c r="L21" s="7" t="s">
        <v>60</v>
      </c>
      <c r="M21" s="7" t="s">
        <v>61</v>
      </c>
      <c r="N21" s="7" t="s">
        <v>62</v>
      </c>
    </row>
    <row r="22" spans="1:14" ht="12.75" customHeight="1" thickBot="1" x14ac:dyDescent="0.25">
      <c r="A22" s="31">
        <v>19</v>
      </c>
      <c r="B22" s="38"/>
      <c r="C22" s="35" t="s">
        <v>94</v>
      </c>
      <c r="D22" s="34">
        <v>0</v>
      </c>
      <c r="E22" s="4"/>
      <c r="F22" s="8"/>
      <c r="I22" s="1" t="e">
        <f t="shared" si="0"/>
        <v>#N/A</v>
      </c>
      <c r="K22" s="6">
        <v>123</v>
      </c>
      <c r="L22" s="7" t="s">
        <v>63</v>
      </c>
      <c r="M22" s="7" t="s">
        <v>64</v>
      </c>
      <c r="N22" s="7" t="s">
        <v>65</v>
      </c>
    </row>
    <row r="23" spans="1:14" ht="13.5" thickBot="1" x14ac:dyDescent="0.25">
      <c r="A23" s="31">
        <v>20</v>
      </c>
      <c r="B23" s="42"/>
      <c r="C23" s="35" t="s">
        <v>95</v>
      </c>
      <c r="D23" s="34">
        <v>0</v>
      </c>
      <c r="E23" s="4"/>
      <c r="I23" s="1" t="e">
        <f t="shared" si="0"/>
        <v>#N/A</v>
      </c>
      <c r="K23" s="6">
        <v>124</v>
      </c>
      <c r="L23" s="7" t="s">
        <v>33</v>
      </c>
      <c r="M23" s="7" t="s">
        <v>66</v>
      </c>
      <c r="N23" s="7" t="s">
        <v>67</v>
      </c>
    </row>
    <row r="24" spans="1:14" ht="13.5" thickBot="1" x14ac:dyDescent="0.25">
      <c r="A24" s="31">
        <v>21</v>
      </c>
      <c r="B24" s="42"/>
      <c r="C24" s="35" t="s">
        <v>96</v>
      </c>
      <c r="D24" s="34">
        <v>0</v>
      </c>
      <c r="E24" s="4"/>
      <c r="I24" s="1" t="e">
        <f t="shared" si="0"/>
        <v>#N/A</v>
      </c>
      <c r="K24" s="6">
        <v>125</v>
      </c>
      <c r="L24" s="7" t="s">
        <v>37</v>
      </c>
      <c r="M24" s="7" t="s">
        <v>68</v>
      </c>
      <c r="N24" s="7" t="s">
        <v>69</v>
      </c>
    </row>
    <row r="25" spans="1:14" ht="13.5" thickBot="1" x14ac:dyDescent="0.25">
      <c r="A25" s="31">
        <v>22</v>
      </c>
      <c r="B25" s="42"/>
      <c r="C25" s="35" t="s">
        <v>57</v>
      </c>
      <c r="D25" s="34">
        <v>0</v>
      </c>
      <c r="E25" s="4"/>
      <c r="I25" s="1" t="e">
        <f t="shared" si="0"/>
        <v>#N/A</v>
      </c>
      <c r="K25" s="6">
        <v>126</v>
      </c>
      <c r="L25" s="7" t="s">
        <v>38</v>
      </c>
      <c r="M25" s="7" t="s">
        <v>70</v>
      </c>
      <c r="N25" s="7" t="s">
        <v>71</v>
      </c>
    </row>
    <row r="26" spans="1:14" ht="13.5" thickBot="1" x14ac:dyDescent="0.25">
      <c r="A26" s="31">
        <v>23</v>
      </c>
      <c r="B26" s="42"/>
      <c r="C26" s="35" t="s">
        <v>57</v>
      </c>
      <c r="D26" s="34">
        <v>0</v>
      </c>
      <c r="E26" s="4"/>
      <c r="I26" s="1" t="e">
        <f t="shared" si="0"/>
        <v>#N/A</v>
      </c>
      <c r="K26" s="6">
        <v>127</v>
      </c>
      <c r="L26" s="7" t="s">
        <v>42</v>
      </c>
      <c r="M26" s="7" t="s">
        <v>72</v>
      </c>
      <c r="N26" s="7" t="s">
        <v>73</v>
      </c>
    </row>
    <row r="27" spans="1:14" ht="13.5" thickBot="1" x14ac:dyDescent="0.25">
      <c r="A27" s="31">
        <v>24</v>
      </c>
      <c r="B27" s="42"/>
      <c r="C27" s="35"/>
      <c r="D27" s="34">
        <v>0</v>
      </c>
      <c r="E27" s="4"/>
      <c r="I27" s="1" t="e">
        <f t="shared" si="0"/>
        <v>#N/A</v>
      </c>
      <c r="K27" s="6">
        <v>128</v>
      </c>
      <c r="L27" s="7" t="s">
        <v>46</v>
      </c>
      <c r="M27" s="7" t="s">
        <v>74</v>
      </c>
      <c r="N27" s="7" t="s">
        <v>75</v>
      </c>
    </row>
    <row r="28" spans="1:14" ht="13.5" thickBot="1" x14ac:dyDescent="0.25">
      <c r="A28" s="31">
        <v>25</v>
      </c>
      <c r="B28" s="42"/>
      <c r="C28" s="35"/>
      <c r="D28" s="34">
        <v>0</v>
      </c>
      <c r="E28" s="4"/>
      <c r="I28" s="1" t="e">
        <f t="shared" si="0"/>
        <v>#N/A</v>
      </c>
      <c r="K28" s="6">
        <v>129</v>
      </c>
      <c r="L28" s="7" t="s">
        <v>50</v>
      </c>
      <c r="M28" s="7" t="s">
        <v>76</v>
      </c>
      <c r="N28" s="7" t="s">
        <v>77</v>
      </c>
    </row>
    <row r="29" spans="1:14" ht="13.5" thickBot="1" x14ac:dyDescent="0.25">
      <c r="A29" s="31">
        <v>26</v>
      </c>
      <c r="B29" s="42"/>
      <c r="C29" s="35"/>
      <c r="D29" s="34">
        <v>0</v>
      </c>
      <c r="E29" s="4"/>
      <c r="I29" s="1" t="e">
        <f t="shared" si="0"/>
        <v>#N/A</v>
      </c>
      <c r="K29" s="6">
        <v>130</v>
      </c>
      <c r="L29" s="7" t="s">
        <v>78</v>
      </c>
      <c r="M29" s="7" t="s">
        <v>79</v>
      </c>
      <c r="N29" s="7" t="s">
        <v>80</v>
      </c>
    </row>
    <row r="30" spans="1:14" ht="13.5" thickBot="1" x14ac:dyDescent="0.25">
      <c r="A30" s="31">
        <v>27</v>
      </c>
      <c r="B30" s="42"/>
      <c r="C30" s="35"/>
      <c r="D30" s="34">
        <v>0</v>
      </c>
      <c r="E30" s="4"/>
      <c r="I30" s="1" t="e">
        <f t="shared" si="0"/>
        <v>#N/A</v>
      </c>
      <c r="K30" s="6">
        <v>131</v>
      </c>
      <c r="L30" s="7" t="s">
        <v>81</v>
      </c>
      <c r="M30" s="7" t="s">
        <v>82</v>
      </c>
      <c r="N30" s="7" t="s">
        <v>83</v>
      </c>
    </row>
    <row r="31" spans="1:14" ht="13.5" thickBot="1" x14ac:dyDescent="0.25">
      <c r="A31" s="31">
        <v>28</v>
      </c>
      <c r="B31" s="42"/>
      <c r="C31" s="35"/>
      <c r="D31" s="34">
        <v>0</v>
      </c>
      <c r="E31" s="4"/>
      <c r="I31" s="1" t="e">
        <f t="shared" si="0"/>
        <v>#N/A</v>
      </c>
      <c r="K31" s="6">
        <v>132</v>
      </c>
      <c r="L31" s="7" t="s">
        <v>84</v>
      </c>
      <c r="M31" s="7" t="s">
        <v>85</v>
      </c>
      <c r="N31" s="7" t="s">
        <v>86</v>
      </c>
    </row>
    <row r="32" spans="1:14" ht="13.5" thickBot="1" x14ac:dyDescent="0.25">
      <c r="A32" s="31">
        <v>29</v>
      </c>
      <c r="B32" s="42"/>
      <c r="C32" s="35"/>
      <c r="D32" s="34">
        <v>0</v>
      </c>
      <c r="E32" s="10"/>
      <c r="I32" s="1" t="e">
        <f t="shared" si="0"/>
        <v>#N/A</v>
      </c>
      <c r="K32" s="6">
        <v>133</v>
      </c>
      <c r="L32" s="7"/>
      <c r="M32" s="7" t="s">
        <v>87</v>
      </c>
      <c r="N32" s="7" t="s">
        <v>88</v>
      </c>
    </row>
    <row r="33" spans="1:14" ht="13.5" thickBot="1" x14ac:dyDescent="0.25">
      <c r="A33" s="31">
        <v>30</v>
      </c>
      <c r="B33" s="42"/>
      <c r="C33" s="35"/>
      <c r="D33" s="34">
        <v>0</v>
      </c>
      <c r="E33" s="10"/>
      <c r="I33" s="1" t="e">
        <f t="shared" si="0"/>
        <v>#N/A</v>
      </c>
      <c r="K33" s="6">
        <v>134</v>
      </c>
      <c r="L33" s="7"/>
      <c r="M33" s="7" t="s">
        <v>87</v>
      </c>
      <c r="N33" s="7" t="s">
        <v>88</v>
      </c>
    </row>
    <row r="34" spans="1:14" ht="26.25" thickBot="1" x14ac:dyDescent="0.25">
      <c r="A34" s="30" t="s">
        <v>0</v>
      </c>
      <c r="B34" s="30" t="s">
        <v>4</v>
      </c>
      <c r="C34" s="30" t="s">
        <v>5</v>
      </c>
      <c r="D34" s="36" t="s">
        <v>163</v>
      </c>
    </row>
    <row r="35" spans="1:14" ht="13.5" thickBot="1" x14ac:dyDescent="0.25">
      <c r="A35" s="31">
        <v>1</v>
      </c>
      <c r="B35" s="42"/>
      <c r="C35" s="35" t="s">
        <v>164</v>
      </c>
      <c r="D35" s="34">
        <v>0</v>
      </c>
    </row>
    <row r="36" spans="1:14" ht="13.5" thickBot="1" x14ac:dyDescent="0.25">
      <c r="A36" s="31">
        <v>2</v>
      </c>
      <c r="B36" s="42"/>
      <c r="C36" s="35" t="s">
        <v>165</v>
      </c>
      <c r="D36" s="34">
        <v>0</v>
      </c>
    </row>
    <row r="37" spans="1:14" ht="13.5" thickBot="1" x14ac:dyDescent="0.25">
      <c r="A37" s="31">
        <v>3</v>
      </c>
      <c r="B37" s="42"/>
      <c r="C37" s="35"/>
      <c r="D37" s="34">
        <v>0</v>
      </c>
    </row>
    <row r="38" spans="1:14" ht="13.5" thickBot="1" x14ac:dyDescent="0.25">
      <c r="A38" s="31">
        <v>4</v>
      </c>
      <c r="B38" s="42"/>
      <c r="C38" s="35"/>
      <c r="D38" s="34">
        <v>0</v>
      </c>
    </row>
  </sheetData>
  <sheetProtection selectLockedCells="1"/>
  <customSheetViews>
    <customSheetView guid="{3DFDD65C-3556-428F-BD0E-40987C0D02F8}" scale="190" showPageBreaks="1" fitToPage="1" printArea="1" hiddenColumns="1" state="hidden" view="pageBreakPreview" topLeftCell="A7">
      <selection activeCell="B36" sqref="B36"/>
      <pageMargins left="0.25" right="0.25" top="0.5" bottom="0.5" header="0.5" footer="0.25"/>
      <pageSetup scale="91" fitToHeight="32767" orientation="portrait" cellComments="atEnd" useFirstPageNumber="1" r:id="rId1"/>
      <headerFooter scaleWithDoc="0">
        <oddFooter>&amp;LDB-724A&amp;C&amp;A - page &amp;P of &amp;N&amp;R4/3/2018</oddFooter>
      </headerFooter>
    </customSheetView>
    <customSheetView guid="{CC406097-AC62-4423-B362-07956AF873A3}" scale="60" showPageBreaks="1" fitToPage="1" printArea="1" hiddenColumns="1" view="pageBreakPreview">
      <selection activeCell="D8" sqref="D8"/>
      <pageMargins left="0.25" right="0.25" top="0.5" bottom="0.5" header="0.5" footer="0.25"/>
      <pageSetup scale="93"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 hiddenColumns="1">
      <selection activeCell="C15" sqref="C15"/>
      <pageMargins left="0.25" right="0.25" top="0.5" bottom="0.5" header="0.5" footer="0.25"/>
      <pageSetup scale="91" fitToHeight="0" orientation="portrait" cellComments="atEnd" useFirstPageNumber="1" r:id="rId3"/>
      <headerFooter scaleWithDoc="0">
        <oddFooter>&amp;LContract No.DB-575A&amp;CPage &amp;P of &amp;N&amp;R&amp;D</oddFooter>
      </headerFooter>
    </customSheetView>
    <customSheetView guid="{70581DE5-47CD-415B-88A7-9EA5B643DEC8}" fitToPage="1" hiddenColumns="1">
      <selection activeCell="C15" sqref="C15"/>
      <pageMargins left="0.25" right="0.25" top="0.5" bottom="0.5" header="0.5" footer="0.25"/>
      <pageSetup scale="93"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 hiddenColumns="1">
      <selection activeCell="A2" sqref="A2:D2"/>
      <pageMargins left="0.25" right="0.25" top="0.5" bottom="0.5" header="0.5" footer="0.25"/>
      <pageSetup scale="91"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 hiddenColumns="1">
      <selection activeCell="B19" sqref="B19:C19"/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 hiddenColumns="1">
      <selection activeCell="D5" sqref="D5"/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 hiddenColumns="1">
      <selection sqref="A1:D1"/>
      <pageMargins left="0.25" right="0.25" top="0.5" bottom="0.5" header="0.5" footer="0.25"/>
      <pageSetup fitToHeight="0" orientation="portrait" cellComments="atEnd" useFirstPageNumber="1" r:id="rId8"/>
      <headerFooter scaleWithDoc="0">
        <oddFooter>&amp;LContract No.DB-575A&amp;CTab 8-17 Sheet 4
Page &amp;P of &amp;N&amp;R2/28/2013</oddFooter>
      </headerFooter>
    </customSheetView>
    <customSheetView guid="{83411DF8-3BAD-40E1-A6E5-8AD18BEC750C}" showPageBreaks="1" fitToPage="1" printArea="1" hiddenColumns="1">
      <selection activeCell="B19" sqref="B19:C19"/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190" showPageBreaks="1" fitToPage="1" printArea="1" hiddenColumns="1" state="hidden" view="pageBreakPreview" topLeftCell="A7">
      <selection activeCell="B36" sqref="B36"/>
      <pageMargins left="0.25" right="0.25" top="0.5" bottom="0.5" header="0.5" footer="0.25"/>
      <pageSetup scale="92" fitToHeight="32767" orientation="portrait" cellComments="atEnd" useFirstPageNumber="1" r:id="rId10"/>
      <headerFooter scaleWithDoc="0">
        <oddFooter>&amp;LDB-724A&amp;C&amp;A - page &amp;P of &amp;N&amp;R4/3/2018</oddFooter>
      </headerFooter>
    </customSheetView>
  </customSheetViews>
  <mergeCells count="2">
    <mergeCell ref="A1:D1"/>
    <mergeCell ref="A2:D2"/>
  </mergeCells>
  <phoneticPr fontId="1" type="noConversion"/>
  <pageMargins left="0.25" right="0.25" top="0.5" bottom="0.5" header="0.5" footer="0.25"/>
  <pageSetup scale="92" fitToHeight="32767" orientation="portrait" cellComments="atEnd" useFirstPageNumber="1" r:id="rId11"/>
  <headerFooter scaleWithDoc="0">
    <oddFooter>&amp;LDB-724A&amp;C&amp;A - page &amp;P of &amp;N&amp;R4/3/2018</oddFooter>
  </headerFooter>
  <legacy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33"/>
  <sheetViews>
    <sheetView view="pageBreakPreview" zoomScale="80" zoomScaleNormal="75" zoomScaleSheetLayoutView="80" workbookViewId="0">
      <selection activeCell="C4" sqref="C4"/>
    </sheetView>
  </sheetViews>
  <sheetFormatPr defaultColWidth="38.5703125" defaultRowHeight="14.25" x14ac:dyDescent="0.2"/>
  <cols>
    <col min="1" max="1" width="10.7109375" style="11" customWidth="1"/>
    <col min="2" max="2" width="74.7109375" style="11" customWidth="1"/>
    <col min="3" max="4" width="17.28515625" style="11" customWidth="1"/>
    <col min="5" max="16384" width="38.5703125" style="11"/>
  </cols>
  <sheetData>
    <row r="1" spans="1:3" s="63" customFormat="1" ht="123" customHeight="1" thickBot="1" x14ac:dyDescent="0.25">
      <c r="A1" s="115" t="s">
        <v>173</v>
      </c>
      <c r="B1" s="115"/>
      <c r="C1" s="115"/>
    </row>
    <row r="2" spans="1:3" ht="37.5" customHeight="1" thickBot="1" x14ac:dyDescent="0.25">
      <c r="A2" s="112" t="s">
        <v>172</v>
      </c>
      <c r="B2" s="120"/>
      <c r="C2" s="120"/>
    </row>
    <row r="3" spans="1:3" ht="21.75" customHeight="1" thickBot="1" x14ac:dyDescent="0.25">
      <c r="A3" s="71" t="s">
        <v>0</v>
      </c>
      <c r="B3" s="72" t="s">
        <v>108</v>
      </c>
      <c r="C3" s="83" t="s">
        <v>110</v>
      </c>
    </row>
    <row r="4" spans="1:3" s="77" customFormat="1" ht="34.5" customHeight="1" thickBot="1" x14ac:dyDescent="0.25">
      <c r="A4" s="60">
        <v>1</v>
      </c>
      <c r="B4" s="84" t="s">
        <v>185</v>
      </c>
      <c r="C4" s="97">
        <v>0</v>
      </c>
    </row>
    <row r="5" spans="1:3" s="77" customFormat="1" ht="34.5" customHeight="1" thickBot="1" x14ac:dyDescent="0.25">
      <c r="A5" s="60">
        <v>2</v>
      </c>
      <c r="B5" s="84" t="s">
        <v>186</v>
      </c>
      <c r="C5" s="97">
        <v>0</v>
      </c>
    </row>
    <row r="6" spans="1:3" s="77" customFormat="1" ht="34.5" customHeight="1" thickBot="1" x14ac:dyDescent="0.25">
      <c r="A6" s="60">
        <v>3</v>
      </c>
      <c r="B6" s="84" t="s">
        <v>187</v>
      </c>
      <c r="C6" s="97">
        <v>0</v>
      </c>
    </row>
    <row r="7" spans="1:3" s="77" customFormat="1" ht="34.5" customHeight="1" thickBot="1" x14ac:dyDescent="0.25">
      <c r="A7" s="60">
        <v>4</v>
      </c>
      <c r="B7" s="84" t="s">
        <v>188</v>
      </c>
      <c r="C7" s="97">
        <v>0</v>
      </c>
    </row>
    <row r="8" spans="1:3" s="77" customFormat="1" ht="34.5" customHeight="1" thickBot="1" x14ac:dyDescent="0.25">
      <c r="A8" s="60">
        <v>5</v>
      </c>
      <c r="B8" s="84" t="s">
        <v>189</v>
      </c>
      <c r="C8" s="97">
        <v>0</v>
      </c>
    </row>
    <row r="9" spans="1:3" ht="21" customHeight="1" x14ac:dyDescent="0.2">
      <c r="A9" s="78"/>
      <c r="B9" s="12"/>
      <c r="C9" s="78"/>
    </row>
    <row r="10" spans="1:3" ht="14.25" customHeight="1" x14ac:dyDescent="0.2">
      <c r="A10" s="78"/>
      <c r="B10" s="12"/>
      <c r="C10" s="78"/>
    </row>
    <row r="11" spans="1:3" ht="14.25" customHeight="1" x14ac:dyDescent="0.2">
      <c r="A11" s="78"/>
      <c r="B11" s="13"/>
      <c r="C11" s="78"/>
    </row>
    <row r="12" spans="1:3" ht="14.25" customHeight="1" x14ac:dyDescent="0.2">
      <c r="A12" s="78"/>
      <c r="B12" s="13"/>
      <c r="C12" s="78"/>
    </row>
    <row r="13" spans="1:3" ht="14.25" customHeight="1" x14ac:dyDescent="0.2">
      <c r="A13" s="78"/>
      <c r="B13" s="13"/>
      <c r="C13" s="78"/>
    </row>
    <row r="14" spans="1:3" ht="14.25" customHeight="1" x14ac:dyDescent="0.2">
      <c r="A14" s="78"/>
      <c r="B14" s="13"/>
      <c r="C14" s="78"/>
    </row>
    <row r="15" spans="1:3" ht="14.25" customHeight="1" x14ac:dyDescent="0.2">
      <c r="A15" s="78"/>
      <c r="B15" s="13"/>
      <c r="C15" s="78"/>
    </row>
    <row r="16" spans="1:3" ht="14.25" customHeight="1" x14ac:dyDescent="0.2">
      <c r="A16" s="78"/>
      <c r="B16" s="13"/>
      <c r="C16" s="78"/>
    </row>
    <row r="17" spans="2:3" ht="14.25" customHeight="1" x14ac:dyDescent="0.2">
      <c r="B17" s="13"/>
    </row>
    <row r="18" spans="2:3" ht="14.25" customHeight="1" x14ac:dyDescent="0.2">
      <c r="B18" s="78"/>
      <c r="C18" s="78"/>
    </row>
    <row r="19" spans="2:3" ht="14.25" customHeight="1" x14ac:dyDescent="0.2"/>
    <row r="20" spans="2:3" ht="14.25" customHeight="1" x14ac:dyDescent="0.2"/>
    <row r="21" spans="2:3" ht="14.25" customHeight="1" x14ac:dyDescent="0.2"/>
    <row r="22" spans="2:3" ht="14.25" customHeight="1" x14ac:dyDescent="0.2"/>
    <row r="23" spans="2:3" ht="14.25" customHeight="1" x14ac:dyDescent="0.2"/>
    <row r="24" spans="2:3" ht="14.25" customHeight="1" x14ac:dyDescent="0.2"/>
    <row r="25" spans="2:3" ht="14.25" customHeight="1" x14ac:dyDescent="0.2"/>
    <row r="26" spans="2:3" ht="14.25" customHeight="1" x14ac:dyDescent="0.2"/>
    <row r="27" spans="2:3" ht="14.25" customHeight="1" x14ac:dyDescent="0.2"/>
    <row r="28" spans="2:3" ht="14.25" customHeight="1" x14ac:dyDescent="0.2"/>
    <row r="29" spans="2:3" ht="14.25" customHeight="1" x14ac:dyDescent="0.2"/>
    <row r="30" spans="2:3" ht="14.25" customHeight="1" x14ac:dyDescent="0.2"/>
    <row r="31" spans="2:3" ht="14.25" customHeight="1" x14ac:dyDescent="0.2"/>
    <row r="32" spans="2:3" ht="14.25" customHeight="1" x14ac:dyDescent="0.2"/>
    <row r="33" s="11" customFormat="1" ht="14.25" customHeight="1" x14ac:dyDescent="0.2"/>
  </sheetData>
  <sheetProtection algorithmName="SHA-512" hashValue="JWw/2yP/OtwYpBFZLM+isc0RMzFFtAm8aonvCk26uxqjCCYTKc4BLTh9PSD3+kLrR6EZund0pylszqYyTBIggw==" saltValue="a+552B0OKtWz1zfFb/6tYg==" spinCount="100000" sheet="1" objects="1" scenarios="1" selectLockedCells="1"/>
  <customSheetViews>
    <customSheetView guid="{3DFDD65C-3556-428F-BD0E-40987C0D02F8}" showPageBreaks="1" fitToPage="1" printArea="1" view="pageLayout">
      <selection sqref="A1:C1"/>
      <rowBreaks count="2" manualBreakCount="2">
        <brk id="9" max="2" man="1"/>
        <brk id="62" max="2" man="1"/>
      </rowBreaks>
      <pageMargins left="0.25" right="0.25" top="0.5" bottom="0.5" header="0.5" footer="0.25"/>
      <pageSetup fitToHeight="32767" orientation="portrait" cellComments="atEnd" useFirstPageNumber="1" r:id="rId1"/>
      <headerFooter scaleWithDoc="0">
        <oddFooter>&amp;LDB-768A&amp;C&amp;A - Page &amp;P of 3&amp;R3/23/2023</oddFooter>
      </headerFooter>
    </customSheetView>
    <customSheetView guid="{CC406097-AC62-4423-B362-07956AF873A3}" scale="75" showPageBreaks="1" fitToPage="1" printArea="1" hiddenRows="1" view="pageBreakPreview">
      <selection activeCell="B10" sqref="B10"/>
      <rowBreaks count="2" manualBreakCount="2">
        <brk id="9" max="4" man="1"/>
        <brk id="62" max="4" man="1"/>
      </rowBreaks>
      <pageMargins left="0.25" right="0.25" top="0.5" bottom="0.5" header="0.5" footer="0.25"/>
      <pageSetup scale="79"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cale="75" showPageBreaks="1" fitToPage="1" printArea="1" hiddenRows="1">
      <selection activeCell="B54" sqref="B54:B56"/>
      <rowBreaks count="2" manualBreakCount="2">
        <brk id="9" max="4" man="1"/>
        <brk id="62" max="4" man="1"/>
      </rowBreaks>
      <pageMargins left="0.25" right="0.25" top="0.5" bottom="0.5" header="0.5" footer="0.25"/>
      <pageSetup scale="78" fitToHeight="0" orientation="portrait" cellComments="atEnd" useFirstPageNumber="1" r:id="rId3"/>
      <headerFooter scaleWithDoc="0">
        <oddFooter>&amp;LContract No.DB-575A&amp;CPage &amp;P of &amp;N&amp;R&amp;D</oddFooter>
      </headerFooter>
    </customSheetView>
    <customSheetView guid="{70581DE5-47CD-415B-88A7-9EA5B643DEC8}" scale="75" fitToPage="1" hiddenRows="1">
      <selection activeCell="B54" sqref="B54:B56"/>
      <rowBreaks count="2" manualBreakCount="2">
        <brk id="9" max="4" man="1"/>
        <brk id="62" max="4" man="1"/>
      </rowBreaks>
      <pageMargins left="0.25" right="0.25" top="0.5" bottom="0.5" header="0.5" footer="0.25"/>
      <pageSetup scale="79"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cale="75" showPageBreaks="1" fitToPage="1" printArea="1" hiddenRows="1">
      <selection activeCell="A2" sqref="A2"/>
      <rowBreaks count="3" manualBreakCount="3">
        <brk id="45" max="4" man="1"/>
        <brk id="68" max="4" man="1"/>
        <brk id="108" max="4" man="1"/>
      </rowBreaks>
      <pageMargins left="0.25" right="0.25" top="0.5" bottom="0.5" header="0.5" footer="0.25"/>
      <pageSetup scale="78"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cale="75" showPageBreaks="1" fitToPage="1" printArea="1" hiddenRows="1" topLeftCell="A31">
      <selection activeCell="A19" sqref="A19:C19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cale="75" showPageBreaks="1" fitToPage="1" printArea="1" hiddenRows="1">
      <selection activeCell="D5" sqref="D5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cale="75" showPageBreaks="1" fitToPage="1" printArea="1" hiddenRows="1" topLeftCell="A67">
      <selection activeCell="A113" sqref="A113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8"/>
      <headerFooter scaleWithDoc="0">
        <oddFooter>&amp;LContract No.DB-575A&amp;CTab 8-17 Sheet 5
Page &amp;P of &amp;N&amp;R2/28/2013</oddFooter>
      </headerFooter>
    </customSheetView>
    <customSheetView guid="{83411DF8-3BAD-40E1-A6E5-8AD18BEC750C}" scale="75" showPageBreaks="1" fitToPage="1" printArea="1" hiddenRows="1" topLeftCell="A31">
      <selection activeCell="A19" sqref="A19:C19"/>
      <rowBreaks count="2" manualBreakCount="2">
        <brk id="40" max="4" man="1"/>
        <brk id="79" max="4" man="1"/>
      </rowBreaks>
      <pageMargins left="0.25" right="0.25" top="0.5" bottom="0.5" header="0.5" footer="0.25"/>
      <pageSetup scale="80"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80" showPageBreaks="1" fitToPage="1" printArea="1" view="pageBreakPreview">
      <selection activeCell="A34" sqref="A34"/>
      <pageMargins left="0.25" right="0.25" top="0.5" bottom="0.5" header="0.5" footer="0.25"/>
      <pageSetup fitToHeight="32767" orientation="portrait" cellComments="atEnd" useFirstPageNumber="1" r:id="rId10"/>
      <headerFooter scaleWithDoc="0">
        <oddFooter>&amp;LDB-823A&amp;CPrice Proposal Forms
Page 5 of 5&amp;R4/7/2026</oddFooter>
      </headerFooter>
    </customSheetView>
  </customSheetViews>
  <mergeCells count="2">
    <mergeCell ref="A2:C2"/>
    <mergeCell ref="A1:C1"/>
  </mergeCells>
  <pageMargins left="0.25" right="0.25" top="0.5" bottom="0.5" header="0.5" footer="0.25"/>
  <pageSetup fitToHeight="32767" orientation="portrait" cellComments="atEnd" useFirstPageNumber="1" r:id="rId11"/>
  <headerFooter scaleWithDoc="0">
    <oddFooter>&amp;LDB-823A&amp;CPrice Proposal Forms
Page 5 of 5&amp;R4/7/2026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9"/>
  <sheetViews>
    <sheetView view="pageBreakPreview" zoomScale="115" zoomScaleNormal="100" zoomScaleSheetLayoutView="145" workbookViewId="0">
      <selection activeCell="D39" sqref="D39"/>
    </sheetView>
  </sheetViews>
  <sheetFormatPr defaultColWidth="9.28515625" defaultRowHeight="12" x14ac:dyDescent="0.2"/>
  <cols>
    <col min="1" max="1" width="9.28515625" style="17"/>
    <col min="2" max="2" width="83.28515625" style="17" customWidth="1"/>
    <col min="3" max="3" width="16" style="17" customWidth="1"/>
    <col min="4" max="16384" width="9.28515625" style="17"/>
  </cols>
  <sheetData>
    <row r="1" spans="1:6" ht="112.5" customHeight="1" x14ac:dyDescent="0.2">
      <c r="A1" s="118" t="s">
        <v>138</v>
      </c>
      <c r="B1" s="118"/>
      <c r="C1" s="118"/>
      <c r="D1" s="29"/>
      <c r="E1" s="16"/>
      <c r="F1" s="16"/>
    </row>
    <row r="2" spans="1:6" ht="5.25" customHeight="1" thickBot="1" x14ac:dyDescent="0.3">
      <c r="A2" s="122"/>
      <c r="B2" s="122"/>
      <c r="C2" s="122"/>
      <c r="D2" s="16"/>
      <c r="E2" s="16"/>
      <c r="F2" s="16"/>
    </row>
    <row r="3" spans="1:6" s="19" customFormat="1" ht="40.5" customHeight="1" thickBot="1" x14ac:dyDescent="0.25">
      <c r="A3" s="123" t="s">
        <v>133</v>
      </c>
      <c r="B3" s="124"/>
      <c r="C3" s="125"/>
      <c r="D3" s="18"/>
      <c r="E3" s="18"/>
      <c r="F3" s="18"/>
    </row>
    <row r="4" spans="1:6" s="19" customFormat="1" ht="22.5" customHeight="1" thickBot="1" x14ac:dyDescent="0.25">
      <c r="A4" s="25" t="s">
        <v>0</v>
      </c>
      <c r="B4" s="25" t="s">
        <v>1</v>
      </c>
      <c r="C4" s="25" t="s">
        <v>109</v>
      </c>
      <c r="D4" s="20"/>
      <c r="E4" s="21"/>
      <c r="F4" s="21"/>
    </row>
    <row r="5" spans="1:6" s="19" customFormat="1" ht="15.75" thickBot="1" x14ac:dyDescent="0.3">
      <c r="A5" s="45" t="s">
        <v>89</v>
      </c>
      <c r="B5" s="126" t="s">
        <v>144</v>
      </c>
      <c r="C5" s="127"/>
      <c r="D5" s="22"/>
      <c r="E5" s="23"/>
      <c r="F5" s="23"/>
    </row>
    <row r="6" spans="1:6" s="19" customFormat="1" ht="15" thickBot="1" x14ac:dyDescent="0.25">
      <c r="A6" s="46">
        <v>1</v>
      </c>
      <c r="B6" s="47" t="s">
        <v>148</v>
      </c>
      <c r="C6" s="48">
        <v>0</v>
      </c>
      <c r="D6" s="22"/>
      <c r="E6" s="23"/>
      <c r="F6" s="23"/>
    </row>
    <row r="7" spans="1:6" s="19" customFormat="1" ht="15" thickBot="1" x14ac:dyDescent="0.25">
      <c r="A7" s="46">
        <v>2</v>
      </c>
      <c r="B7" s="47" t="s">
        <v>149</v>
      </c>
      <c r="C7" s="48">
        <v>0</v>
      </c>
      <c r="D7" s="22"/>
      <c r="E7" s="23"/>
      <c r="F7" s="23"/>
    </row>
    <row r="8" spans="1:6" s="19" customFormat="1" ht="15" thickBot="1" x14ac:dyDescent="0.25">
      <c r="A8" s="46">
        <v>3</v>
      </c>
      <c r="B8" s="47" t="s">
        <v>150</v>
      </c>
      <c r="C8" s="48">
        <v>0</v>
      </c>
      <c r="D8" s="22"/>
      <c r="E8" s="23"/>
      <c r="F8" s="23"/>
    </row>
    <row r="9" spans="1:6" s="19" customFormat="1" ht="15" thickBot="1" x14ac:dyDescent="0.25">
      <c r="A9" s="46">
        <v>4</v>
      </c>
      <c r="B9" s="47" t="s">
        <v>155</v>
      </c>
      <c r="C9" s="48">
        <v>0</v>
      </c>
      <c r="D9" s="22"/>
      <c r="E9" s="23"/>
      <c r="F9" s="23"/>
    </row>
    <row r="10" spans="1:6" s="19" customFormat="1" ht="15" thickBot="1" x14ac:dyDescent="0.25">
      <c r="A10" s="46">
        <v>5</v>
      </c>
      <c r="B10" s="47" t="s">
        <v>159</v>
      </c>
      <c r="C10" s="48">
        <v>0</v>
      </c>
      <c r="D10" s="22"/>
      <c r="E10" s="23"/>
      <c r="F10" s="23"/>
    </row>
    <row r="11" spans="1:6" s="19" customFormat="1" ht="15" thickBot="1" x14ac:dyDescent="0.25">
      <c r="A11" s="46">
        <v>6</v>
      </c>
      <c r="B11" s="47" t="s">
        <v>160</v>
      </c>
      <c r="C11" s="48">
        <v>0</v>
      </c>
      <c r="D11" s="22"/>
      <c r="E11" s="23"/>
      <c r="F11" s="23"/>
    </row>
    <row r="12" spans="1:6" s="19" customFormat="1" ht="15" thickBot="1" x14ac:dyDescent="0.25">
      <c r="A12" s="46">
        <v>7</v>
      </c>
      <c r="B12" s="47" t="s">
        <v>123</v>
      </c>
      <c r="C12" s="48">
        <v>0</v>
      </c>
      <c r="D12" s="22"/>
      <c r="E12" s="22"/>
      <c r="F12" s="23"/>
    </row>
    <row r="13" spans="1:6" s="19" customFormat="1" ht="15" thickBot="1" x14ac:dyDescent="0.25">
      <c r="A13" s="46">
        <v>8</v>
      </c>
      <c r="B13" s="47" t="s">
        <v>91</v>
      </c>
      <c r="C13" s="48">
        <v>0</v>
      </c>
      <c r="D13" s="22"/>
      <c r="E13" s="22"/>
      <c r="F13" s="23"/>
    </row>
    <row r="14" spans="1:6" s="19" customFormat="1" ht="15" thickBot="1" x14ac:dyDescent="0.25">
      <c r="A14" s="46">
        <v>9</v>
      </c>
      <c r="B14" s="47" t="s">
        <v>101</v>
      </c>
      <c r="C14" s="48">
        <v>0</v>
      </c>
      <c r="D14" s="22"/>
      <c r="E14" s="22"/>
      <c r="F14" s="23"/>
    </row>
    <row r="15" spans="1:6" s="19" customFormat="1" ht="15" thickBot="1" x14ac:dyDescent="0.25">
      <c r="A15" s="46">
        <v>10</v>
      </c>
      <c r="B15" s="47" t="s">
        <v>103</v>
      </c>
      <c r="C15" s="48">
        <v>0</v>
      </c>
      <c r="D15" s="22"/>
      <c r="E15" s="22"/>
      <c r="F15" s="23"/>
    </row>
    <row r="16" spans="1:6" s="19" customFormat="1" ht="15" thickBot="1" x14ac:dyDescent="0.25">
      <c r="A16" s="46">
        <v>11</v>
      </c>
      <c r="B16" s="47" t="s">
        <v>102</v>
      </c>
      <c r="C16" s="48">
        <v>0</v>
      </c>
      <c r="D16" s="22"/>
      <c r="E16" s="22"/>
      <c r="F16" s="23"/>
    </row>
    <row r="17" spans="1:6" s="19" customFormat="1" ht="15" thickBot="1" x14ac:dyDescent="0.25">
      <c r="A17" s="46">
        <v>12</v>
      </c>
      <c r="B17" s="47" t="s">
        <v>104</v>
      </c>
      <c r="C17" s="48">
        <v>0</v>
      </c>
      <c r="D17" s="22"/>
      <c r="E17" s="22"/>
      <c r="F17" s="23"/>
    </row>
    <row r="18" spans="1:6" s="19" customFormat="1" ht="15" thickBot="1" x14ac:dyDescent="0.25">
      <c r="A18" s="46">
        <v>13</v>
      </c>
      <c r="B18" s="47" t="s">
        <v>105</v>
      </c>
      <c r="C18" s="48">
        <v>0</v>
      </c>
      <c r="D18" s="22"/>
      <c r="E18" s="22"/>
      <c r="F18" s="23"/>
    </row>
    <row r="19" spans="1:6" s="19" customFormat="1" ht="15" thickBot="1" x14ac:dyDescent="0.25">
      <c r="A19" s="46">
        <v>13</v>
      </c>
      <c r="B19" s="47" t="s">
        <v>106</v>
      </c>
      <c r="C19" s="48">
        <v>0</v>
      </c>
      <c r="D19" s="22"/>
      <c r="E19" s="22"/>
      <c r="F19" s="23"/>
    </row>
    <row r="20" spans="1:6" s="19" customFormat="1" ht="15" thickBot="1" x14ac:dyDescent="0.25">
      <c r="A20" s="46">
        <v>14</v>
      </c>
      <c r="B20" s="47" t="s">
        <v>100</v>
      </c>
      <c r="C20" s="48">
        <v>0</v>
      </c>
      <c r="D20" s="22"/>
      <c r="E20" s="22"/>
      <c r="F20" s="23"/>
    </row>
    <row r="21" spans="1:6" s="19" customFormat="1" ht="15.75" thickBot="1" x14ac:dyDescent="0.3">
      <c r="A21" s="46"/>
      <c r="B21" s="49" t="s">
        <v>127</v>
      </c>
      <c r="C21" s="50">
        <f>SUM(C6:C20)</f>
        <v>0</v>
      </c>
      <c r="D21" s="20"/>
      <c r="E21" s="21"/>
      <c r="F21" s="21"/>
    </row>
    <row r="22" spans="1:6" s="19" customFormat="1" ht="15.75" thickBot="1" x14ac:dyDescent="0.3">
      <c r="A22" s="45" t="s">
        <v>90</v>
      </c>
      <c r="B22" s="51" t="s">
        <v>145</v>
      </c>
      <c r="C22" s="52"/>
      <c r="D22" s="20"/>
      <c r="E22" s="21"/>
      <c r="F22" s="21"/>
    </row>
    <row r="23" spans="1:6" s="19" customFormat="1" ht="15" thickBot="1" x14ac:dyDescent="0.25">
      <c r="A23" s="46">
        <v>1</v>
      </c>
      <c r="B23" s="47" t="s">
        <v>148</v>
      </c>
      <c r="C23" s="48">
        <v>0</v>
      </c>
      <c r="D23" s="20"/>
      <c r="E23" s="21"/>
      <c r="F23" s="21"/>
    </row>
    <row r="24" spans="1:6" s="19" customFormat="1" ht="15" thickBot="1" x14ac:dyDescent="0.25">
      <c r="A24" s="46">
        <v>2</v>
      </c>
      <c r="B24" s="47" t="s">
        <v>151</v>
      </c>
      <c r="C24" s="48">
        <v>0</v>
      </c>
      <c r="D24" s="20"/>
      <c r="E24" s="21"/>
      <c r="F24" s="21"/>
    </row>
    <row r="25" spans="1:6" s="19" customFormat="1" ht="15" thickBot="1" x14ac:dyDescent="0.25">
      <c r="A25" s="46">
        <v>3</v>
      </c>
      <c r="B25" s="47" t="s">
        <v>152</v>
      </c>
      <c r="C25" s="48">
        <v>0</v>
      </c>
      <c r="D25" s="20"/>
      <c r="E25" s="21"/>
      <c r="F25" s="21"/>
    </row>
    <row r="26" spans="1:6" s="19" customFormat="1" ht="15" thickBot="1" x14ac:dyDescent="0.25">
      <c r="A26" s="46">
        <v>4</v>
      </c>
      <c r="B26" s="47" t="s">
        <v>153</v>
      </c>
      <c r="C26" s="48">
        <v>0</v>
      </c>
      <c r="D26" s="20"/>
      <c r="E26" s="21"/>
      <c r="F26" s="21"/>
    </row>
    <row r="27" spans="1:6" s="19" customFormat="1" ht="15" thickBot="1" x14ac:dyDescent="0.25">
      <c r="A27" s="46">
        <v>5</v>
      </c>
      <c r="B27" s="47" t="s">
        <v>159</v>
      </c>
      <c r="C27" s="48">
        <v>0</v>
      </c>
      <c r="D27" s="20"/>
      <c r="E27" s="21"/>
      <c r="F27" s="21"/>
    </row>
    <row r="28" spans="1:6" s="19" customFormat="1" ht="15" thickBot="1" x14ac:dyDescent="0.25">
      <c r="A28" s="46">
        <v>6</v>
      </c>
      <c r="B28" s="47" t="s">
        <v>156</v>
      </c>
      <c r="C28" s="48">
        <v>0</v>
      </c>
      <c r="D28" s="20"/>
      <c r="E28" s="21"/>
      <c r="F28" s="21"/>
    </row>
    <row r="29" spans="1:6" s="19" customFormat="1" ht="15" thickBot="1" x14ac:dyDescent="0.25">
      <c r="A29" s="46">
        <v>7</v>
      </c>
      <c r="B29" s="53" t="s">
        <v>157</v>
      </c>
      <c r="C29" s="48">
        <v>0</v>
      </c>
      <c r="D29" s="20"/>
      <c r="E29" s="21"/>
      <c r="F29" s="21"/>
    </row>
    <row r="30" spans="1:6" s="19" customFormat="1" ht="15" thickBot="1" x14ac:dyDescent="0.25">
      <c r="A30" s="46">
        <v>8</v>
      </c>
      <c r="B30" s="53" t="s">
        <v>161</v>
      </c>
      <c r="C30" s="48">
        <v>0</v>
      </c>
      <c r="D30" s="20"/>
      <c r="E30" s="21"/>
      <c r="F30" s="21"/>
    </row>
    <row r="31" spans="1:6" s="19" customFormat="1" ht="15" thickBot="1" x14ac:dyDescent="0.25">
      <c r="A31" s="46">
        <v>9</v>
      </c>
      <c r="B31" s="47" t="s">
        <v>123</v>
      </c>
      <c r="C31" s="48">
        <v>0</v>
      </c>
      <c r="D31" s="20"/>
      <c r="E31" s="21"/>
      <c r="F31" s="21"/>
    </row>
    <row r="32" spans="1:6" s="19" customFormat="1" ht="15" thickBot="1" x14ac:dyDescent="0.25">
      <c r="A32" s="46">
        <v>10</v>
      </c>
      <c r="B32" s="47" t="s">
        <v>91</v>
      </c>
      <c r="C32" s="48">
        <v>0</v>
      </c>
      <c r="D32" s="20"/>
      <c r="E32" s="21"/>
      <c r="F32" s="21"/>
    </row>
    <row r="33" spans="1:6" s="19" customFormat="1" ht="15" thickBot="1" x14ac:dyDescent="0.25">
      <c r="A33" s="46">
        <v>11</v>
      </c>
      <c r="B33" s="47" t="s">
        <v>101</v>
      </c>
      <c r="C33" s="48">
        <v>0</v>
      </c>
      <c r="D33" s="22"/>
      <c r="E33" s="22"/>
      <c r="F33" s="23"/>
    </row>
    <row r="34" spans="1:6" s="19" customFormat="1" ht="15" thickBot="1" x14ac:dyDescent="0.25">
      <c r="A34" s="46">
        <v>12</v>
      </c>
      <c r="B34" s="47" t="s">
        <v>103</v>
      </c>
      <c r="C34" s="48">
        <v>0</v>
      </c>
      <c r="D34" s="22"/>
      <c r="E34" s="22"/>
      <c r="F34" s="23"/>
    </row>
    <row r="35" spans="1:6" s="19" customFormat="1" ht="15" thickBot="1" x14ac:dyDescent="0.25">
      <c r="A35" s="46">
        <v>13</v>
      </c>
      <c r="B35" s="47" t="s">
        <v>102</v>
      </c>
      <c r="C35" s="48">
        <v>0</v>
      </c>
      <c r="D35" s="22"/>
      <c r="E35" s="22"/>
      <c r="F35" s="23"/>
    </row>
    <row r="36" spans="1:6" s="19" customFormat="1" ht="15" thickBot="1" x14ac:dyDescent="0.25">
      <c r="A36" s="46">
        <v>14</v>
      </c>
      <c r="B36" s="47" t="s">
        <v>104</v>
      </c>
      <c r="C36" s="48">
        <v>0</v>
      </c>
      <c r="D36" s="22"/>
      <c r="E36" s="22"/>
      <c r="F36" s="23"/>
    </row>
    <row r="37" spans="1:6" s="19" customFormat="1" ht="15" thickBot="1" x14ac:dyDescent="0.25">
      <c r="A37" s="46">
        <v>15</v>
      </c>
      <c r="B37" s="47" t="s">
        <v>105</v>
      </c>
      <c r="C37" s="48">
        <v>0</v>
      </c>
      <c r="D37" s="22"/>
      <c r="E37" s="22"/>
      <c r="F37" s="23"/>
    </row>
    <row r="38" spans="1:6" s="19" customFormat="1" ht="15" thickBot="1" x14ac:dyDescent="0.25">
      <c r="A38" s="46">
        <v>16</v>
      </c>
      <c r="B38" s="47" t="s">
        <v>106</v>
      </c>
      <c r="C38" s="48">
        <v>0</v>
      </c>
      <c r="D38" s="20"/>
      <c r="E38" s="21"/>
      <c r="F38" s="21"/>
    </row>
    <row r="39" spans="1:6" s="19" customFormat="1" ht="15" thickBot="1" x14ac:dyDescent="0.25">
      <c r="A39" s="46">
        <v>17</v>
      </c>
      <c r="B39" s="47" t="s">
        <v>100</v>
      </c>
      <c r="C39" s="48">
        <v>0</v>
      </c>
      <c r="D39" s="20"/>
      <c r="E39" s="21"/>
      <c r="F39" s="21"/>
    </row>
    <row r="40" spans="1:6" s="19" customFormat="1" ht="15.75" thickBot="1" x14ac:dyDescent="0.3">
      <c r="A40" s="46"/>
      <c r="B40" s="49" t="s">
        <v>126</v>
      </c>
      <c r="C40" s="50">
        <f>SUM(C23:C39)</f>
        <v>0</v>
      </c>
      <c r="D40" s="20"/>
      <c r="E40" s="21"/>
      <c r="F40" s="21"/>
    </row>
    <row r="41" spans="1:6" s="19" customFormat="1" ht="15.75" thickBot="1" x14ac:dyDescent="0.3">
      <c r="A41" s="54" t="s">
        <v>97</v>
      </c>
      <c r="B41" s="51" t="s">
        <v>146</v>
      </c>
      <c r="C41" s="52"/>
      <c r="D41" s="20"/>
      <c r="E41" s="21"/>
      <c r="F41" s="21"/>
    </row>
    <row r="42" spans="1:6" s="19" customFormat="1" ht="15" thickBot="1" x14ac:dyDescent="0.25">
      <c r="A42" s="46">
        <v>1</v>
      </c>
      <c r="B42" s="47" t="s">
        <v>148</v>
      </c>
      <c r="C42" s="48">
        <v>0</v>
      </c>
      <c r="D42" s="20"/>
      <c r="E42" s="21"/>
      <c r="F42" s="21"/>
    </row>
    <row r="43" spans="1:6" s="19" customFormat="1" ht="15" thickBot="1" x14ac:dyDescent="0.25">
      <c r="A43" s="46">
        <v>2</v>
      </c>
      <c r="B43" s="47" t="s">
        <v>151</v>
      </c>
      <c r="C43" s="48">
        <v>0</v>
      </c>
      <c r="D43" s="20"/>
      <c r="E43" s="21"/>
      <c r="F43" s="21"/>
    </row>
    <row r="44" spans="1:6" s="19" customFormat="1" ht="15" thickBot="1" x14ac:dyDescent="0.25">
      <c r="A44" s="46">
        <v>3</v>
      </c>
      <c r="B44" s="47" t="s">
        <v>152</v>
      </c>
      <c r="C44" s="48">
        <v>0</v>
      </c>
      <c r="D44" s="20"/>
      <c r="E44" s="21"/>
      <c r="F44" s="21"/>
    </row>
    <row r="45" spans="1:6" s="19" customFormat="1" ht="15" thickBot="1" x14ac:dyDescent="0.25">
      <c r="A45" s="46">
        <v>4</v>
      </c>
      <c r="B45" s="47" t="s">
        <v>153</v>
      </c>
      <c r="C45" s="48">
        <v>0</v>
      </c>
      <c r="D45" s="20"/>
      <c r="E45" s="21"/>
      <c r="F45" s="21"/>
    </row>
    <row r="46" spans="1:6" s="19" customFormat="1" ht="15" thickBot="1" x14ac:dyDescent="0.25">
      <c r="A46" s="46">
        <v>5</v>
      </c>
      <c r="B46" s="47" t="s">
        <v>159</v>
      </c>
      <c r="C46" s="48">
        <v>0</v>
      </c>
      <c r="D46" s="20"/>
      <c r="E46" s="21"/>
      <c r="F46" s="21"/>
    </row>
    <row r="47" spans="1:6" s="19" customFormat="1" ht="15" thickBot="1" x14ac:dyDescent="0.25">
      <c r="A47" s="46">
        <v>6</v>
      </c>
      <c r="B47" s="47" t="s">
        <v>156</v>
      </c>
      <c r="C47" s="48">
        <v>0</v>
      </c>
      <c r="D47" s="20"/>
      <c r="E47" s="21"/>
      <c r="F47" s="21"/>
    </row>
    <row r="48" spans="1:6" s="19" customFormat="1" ht="15" thickBot="1" x14ac:dyDescent="0.25">
      <c r="A48" s="46">
        <v>7</v>
      </c>
      <c r="B48" s="53" t="s">
        <v>157</v>
      </c>
      <c r="C48" s="48">
        <v>0</v>
      </c>
      <c r="D48" s="20"/>
      <c r="E48" s="21"/>
      <c r="F48" s="21"/>
    </row>
    <row r="49" spans="1:6" s="19" customFormat="1" ht="15" thickBot="1" x14ac:dyDescent="0.25">
      <c r="A49" s="46">
        <v>8</v>
      </c>
      <c r="B49" s="53" t="s">
        <v>158</v>
      </c>
      <c r="C49" s="48">
        <v>0</v>
      </c>
      <c r="D49" s="20"/>
      <c r="E49" s="21"/>
      <c r="F49" s="21"/>
    </row>
    <row r="50" spans="1:6" s="19" customFormat="1" ht="15" thickBot="1" x14ac:dyDescent="0.25">
      <c r="A50" s="46">
        <v>9</v>
      </c>
      <c r="B50" s="53" t="s">
        <v>162</v>
      </c>
      <c r="C50" s="48"/>
      <c r="D50" s="20"/>
      <c r="E50" s="21"/>
      <c r="F50" s="21"/>
    </row>
    <row r="51" spans="1:6" s="19" customFormat="1" ht="15" thickBot="1" x14ac:dyDescent="0.25">
      <c r="A51" s="46">
        <v>10</v>
      </c>
      <c r="B51" s="53" t="s">
        <v>160</v>
      </c>
      <c r="C51" s="48">
        <v>0</v>
      </c>
      <c r="D51" s="20"/>
      <c r="E51" s="21"/>
      <c r="F51" s="21"/>
    </row>
    <row r="52" spans="1:6" s="19" customFormat="1" ht="15" thickBot="1" x14ac:dyDescent="0.25">
      <c r="A52" s="46">
        <v>11</v>
      </c>
      <c r="B52" s="47" t="s">
        <v>123</v>
      </c>
      <c r="C52" s="48">
        <v>0</v>
      </c>
      <c r="D52" s="20"/>
      <c r="E52" s="21"/>
      <c r="F52" s="21"/>
    </row>
    <row r="53" spans="1:6" s="19" customFormat="1" ht="15" thickBot="1" x14ac:dyDescent="0.25">
      <c r="A53" s="46">
        <v>12</v>
      </c>
      <c r="B53" s="47" t="s">
        <v>91</v>
      </c>
      <c r="C53" s="48">
        <v>0</v>
      </c>
      <c r="D53" s="20"/>
      <c r="E53" s="21"/>
      <c r="F53" s="21"/>
    </row>
    <row r="54" spans="1:6" s="19" customFormat="1" ht="15" thickBot="1" x14ac:dyDescent="0.25">
      <c r="A54" s="46">
        <v>13</v>
      </c>
      <c r="B54" s="47" t="s">
        <v>101</v>
      </c>
      <c r="C54" s="48">
        <v>0</v>
      </c>
      <c r="D54" s="22"/>
      <c r="E54" s="22"/>
      <c r="F54" s="23"/>
    </row>
    <row r="55" spans="1:6" s="19" customFormat="1" ht="15" thickBot="1" x14ac:dyDescent="0.25">
      <c r="A55" s="46">
        <v>14</v>
      </c>
      <c r="B55" s="47" t="s">
        <v>103</v>
      </c>
      <c r="C55" s="48">
        <v>0</v>
      </c>
      <c r="D55" s="22"/>
      <c r="E55" s="22"/>
      <c r="F55" s="23"/>
    </row>
    <row r="56" spans="1:6" s="19" customFormat="1" ht="15" thickBot="1" x14ac:dyDescent="0.25">
      <c r="A56" s="46">
        <v>15</v>
      </c>
      <c r="B56" s="47" t="s">
        <v>102</v>
      </c>
      <c r="C56" s="48">
        <v>0</v>
      </c>
      <c r="D56" s="22"/>
      <c r="E56" s="22"/>
      <c r="F56" s="23"/>
    </row>
    <row r="57" spans="1:6" s="19" customFormat="1" ht="15" thickBot="1" x14ac:dyDescent="0.25">
      <c r="A57" s="46">
        <v>16</v>
      </c>
      <c r="B57" s="47" t="s">
        <v>104</v>
      </c>
      <c r="C57" s="48">
        <v>0</v>
      </c>
      <c r="D57" s="22"/>
      <c r="E57" s="22"/>
      <c r="F57" s="23"/>
    </row>
    <row r="58" spans="1:6" s="19" customFormat="1" ht="15" thickBot="1" x14ac:dyDescent="0.25">
      <c r="A58" s="46">
        <v>17</v>
      </c>
      <c r="B58" s="47" t="s">
        <v>105</v>
      </c>
      <c r="C58" s="48">
        <v>0</v>
      </c>
      <c r="D58" s="22"/>
      <c r="E58" s="22"/>
      <c r="F58" s="23"/>
    </row>
    <row r="59" spans="1:6" s="19" customFormat="1" ht="15" thickBot="1" x14ac:dyDescent="0.25">
      <c r="A59" s="46">
        <v>18</v>
      </c>
      <c r="B59" s="47" t="s">
        <v>106</v>
      </c>
      <c r="C59" s="48">
        <v>0</v>
      </c>
      <c r="D59" s="20"/>
      <c r="E59" s="21"/>
      <c r="F59" s="21"/>
    </row>
    <row r="60" spans="1:6" s="19" customFormat="1" ht="15" thickBot="1" x14ac:dyDescent="0.25">
      <c r="A60" s="46">
        <v>19</v>
      </c>
      <c r="B60" s="47" t="s">
        <v>100</v>
      </c>
      <c r="C60" s="48">
        <v>0</v>
      </c>
      <c r="D60" s="20"/>
      <c r="E60" s="21"/>
      <c r="F60" s="21"/>
    </row>
    <row r="61" spans="1:6" s="19" customFormat="1" ht="15.75" thickBot="1" x14ac:dyDescent="0.3">
      <c r="A61" s="46"/>
      <c r="B61" s="49" t="s">
        <v>125</v>
      </c>
      <c r="C61" s="50">
        <f>SUM(C42:C60)</f>
        <v>0</v>
      </c>
      <c r="D61" s="20"/>
      <c r="E61" s="21"/>
      <c r="F61" s="21"/>
    </row>
    <row r="62" spans="1:6" s="19" customFormat="1" ht="15.75" thickBot="1" x14ac:dyDescent="0.3">
      <c r="A62" s="45" t="s">
        <v>98</v>
      </c>
      <c r="B62" s="51" t="s">
        <v>147</v>
      </c>
      <c r="C62" s="52"/>
      <c r="D62" s="20"/>
      <c r="E62" s="21"/>
      <c r="F62" s="21"/>
    </row>
    <row r="63" spans="1:6" s="19" customFormat="1" ht="15" thickBot="1" x14ac:dyDescent="0.25">
      <c r="A63" s="46">
        <v>1</v>
      </c>
      <c r="B63" s="47" t="s">
        <v>151</v>
      </c>
      <c r="C63" s="48">
        <v>0</v>
      </c>
      <c r="D63" s="20"/>
      <c r="E63" s="21"/>
      <c r="F63" s="21"/>
    </row>
    <row r="64" spans="1:6" s="19" customFormat="1" ht="15" thickBot="1" x14ac:dyDescent="0.25">
      <c r="A64" s="46">
        <v>2</v>
      </c>
      <c r="B64" s="47" t="s">
        <v>152</v>
      </c>
      <c r="C64" s="48">
        <v>0</v>
      </c>
      <c r="D64" s="20"/>
      <c r="E64" s="21"/>
      <c r="F64" s="21"/>
    </row>
    <row r="65" spans="1:6" s="19" customFormat="1" ht="15" thickBot="1" x14ac:dyDescent="0.25">
      <c r="A65" s="46">
        <v>3</v>
      </c>
      <c r="B65" s="47" t="s">
        <v>153</v>
      </c>
      <c r="C65" s="48">
        <v>0</v>
      </c>
      <c r="D65" s="20"/>
      <c r="E65" s="21"/>
      <c r="F65" s="21"/>
    </row>
    <row r="66" spans="1:6" s="19" customFormat="1" ht="15" thickBot="1" x14ac:dyDescent="0.25">
      <c r="A66" s="46">
        <v>4</v>
      </c>
      <c r="B66" s="47" t="s">
        <v>154</v>
      </c>
      <c r="C66" s="48">
        <v>0</v>
      </c>
      <c r="D66" s="20"/>
      <c r="E66" s="21"/>
      <c r="F66" s="21"/>
    </row>
    <row r="67" spans="1:6" s="19" customFormat="1" ht="15" thickBot="1" x14ac:dyDescent="0.25">
      <c r="A67" s="46">
        <v>5</v>
      </c>
      <c r="B67" s="47" t="s">
        <v>159</v>
      </c>
      <c r="C67" s="48">
        <v>0</v>
      </c>
      <c r="D67" s="20"/>
      <c r="E67" s="21"/>
      <c r="F67" s="21"/>
    </row>
    <row r="68" spans="1:6" s="19" customFormat="1" ht="15" thickBot="1" x14ac:dyDescent="0.25">
      <c r="A68" s="46">
        <v>6</v>
      </c>
      <c r="B68" s="47" t="s">
        <v>156</v>
      </c>
      <c r="C68" s="48">
        <v>0</v>
      </c>
      <c r="D68" s="20"/>
      <c r="E68" s="21"/>
      <c r="F68" s="21"/>
    </row>
    <row r="69" spans="1:6" s="19" customFormat="1" ht="15" thickBot="1" x14ac:dyDescent="0.25">
      <c r="A69" s="46">
        <v>7</v>
      </c>
      <c r="B69" s="53" t="s">
        <v>157</v>
      </c>
      <c r="C69" s="48">
        <v>0</v>
      </c>
      <c r="D69" s="20"/>
      <c r="E69" s="21"/>
      <c r="F69" s="21"/>
    </row>
    <row r="70" spans="1:6" s="19" customFormat="1" ht="15" thickBot="1" x14ac:dyDescent="0.25">
      <c r="A70" s="46">
        <v>8</v>
      </c>
      <c r="B70" s="53" t="s">
        <v>158</v>
      </c>
      <c r="C70" s="48">
        <v>0</v>
      </c>
      <c r="D70" s="20"/>
      <c r="E70" s="21"/>
      <c r="F70" s="21"/>
    </row>
    <row r="71" spans="1:6" s="19" customFormat="1" ht="15" thickBot="1" x14ac:dyDescent="0.25">
      <c r="A71" s="46">
        <v>9</v>
      </c>
      <c r="B71" s="53" t="s">
        <v>160</v>
      </c>
      <c r="C71" s="48">
        <v>0</v>
      </c>
      <c r="D71" s="20"/>
      <c r="E71" s="21"/>
      <c r="F71" s="21"/>
    </row>
    <row r="72" spans="1:6" s="19" customFormat="1" ht="15" thickBot="1" x14ac:dyDescent="0.25">
      <c r="A72" s="46">
        <v>10</v>
      </c>
      <c r="B72" s="47" t="s">
        <v>123</v>
      </c>
      <c r="C72" s="48">
        <v>0</v>
      </c>
      <c r="D72" s="20"/>
      <c r="E72" s="21"/>
      <c r="F72" s="21"/>
    </row>
    <row r="73" spans="1:6" s="19" customFormat="1" ht="15" thickBot="1" x14ac:dyDescent="0.25">
      <c r="A73" s="46">
        <v>11</v>
      </c>
      <c r="B73" s="47" t="s">
        <v>91</v>
      </c>
      <c r="C73" s="48">
        <v>0</v>
      </c>
      <c r="D73" s="20"/>
      <c r="E73" s="21"/>
      <c r="F73" s="21"/>
    </row>
    <row r="74" spans="1:6" s="19" customFormat="1" ht="15" thickBot="1" x14ac:dyDescent="0.25">
      <c r="A74" s="46">
        <v>12</v>
      </c>
      <c r="B74" s="47" t="s">
        <v>101</v>
      </c>
      <c r="C74" s="48">
        <v>0</v>
      </c>
      <c r="D74" s="20"/>
      <c r="E74" s="21"/>
      <c r="F74" s="21"/>
    </row>
    <row r="75" spans="1:6" s="19" customFormat="1" ht="15" thickBot="1" x14ac:dyDescent="0.25">
      <c r="A75" s="46">
        <v>13</v>
      </c>
      <c r="B75" s="47" t="s">
        <v>103</v>
      </c>
      <c r="C75" s="48">
        <v>0</v>
      </c>
      <c r="D75" s="20"/>
      <c r="E75" s="21"/>
      <c r="F75" s="21"/>
    </row>
    <row r="76" spans="1:6" s="19" customFormat="1" ht="15" thickBot="1" x14ac:dyDescent="0.25">
      <c r="A76" s="46">
        <v>14</v>
      </c>
      <c r="B76" s="47" t="s">
        <v>102</v>
      </c>
      <c r="C76" s="48">
        <v>0</v>
      </c>
      <c r="D76" s="20"/>
      <c r="E76" s="21"/>
      <c r="F76" s="21"/>
    </row>
    <row r="77" spans="1:6" s="19" customFormat="1" ht="15" thickBot="1" x14ac:dyDescent="0.25">
      <c r="A77" s="46">
        <v>15</v>
      </c>
      <c r="B77" s="47" t="s">
        <v>104</v>
      </c>
      <c r="C77" s="48">
        <v>0</v>
      </c>
      <c r="D77" s="20"/>
      <c r="E77" s="21"/>
      <c r="F77" s="21"/>
    </row>
    <row r="78" spans="1:6" s="19" customFormat="1" ht="15" thickBot="1" x14ac:dyDescent="0.25">
      <c r="A78" s="46">
        <v>16</v>
      </c>
      <c r="B78" s="47" t="s">
        <v>105</v>
      </c>
      <c r="C78" s="48">
        <v>0</v>
      </c>
      <c r="D78" s="20"/>
      <c r="E78" s="21"/>
      <c r="F78" s="21"/>
    </row>
    <row r="79" spans="1:6" s="19" customFormat="1" ht="15" thickBot="1" x14ac:dyDescent="0.25">
      <c r="A79" s="46">
        <v>17</v>
      </c>
      <c r="B79" s="47" t="s">
        <v>106</v>
      </c>
      <c r="C79" s="48">
        <v>0</v>
      </c>
      <c r="D79" s="20"/>
      <c r="E79" s="21"/>
      <c r="F79" s="21"/>
    </row>
    <row r="80" spans="1:6" s="19" customFormat="1" ht="15" thickBot="1" x14ac:dyDescent="0.25">
      <c r="A80" s="46">
        <v>18</v>
      </c>
      <c r="B80" s="47" t="s">
        <v>100</v>
      </c>
      <c r="C80" s="48">
        <v>0</v>
      </c>
      <c r="D80" s="20"/>
      <c r="E80" s="21"/>
      <c r="F80" s="21"/>
    </row>
    <row r="81" spans="1:6" s="19" customFormat="1" ht="15.75" thickBot="1" x14ac:dyDescent="0.3">
      <c r="A81" s="46"/>
      <c r="B81" s="49" t="s">
        <v>124</v>
      </c>
      <c r="C81" s="50">
        <f>SUM(C63:C80)</f>
        <v>0</v>
      </c>
      <c r="D81" s="20"/>
      <c r="E81" s="21"/>
      <c r="F81" s="21"/>
    </row>
    <row r="82" spans="1:6" ht="25.5" customHeight="1" thickBot="1" x14ac:dyDescent="0.25">
      <c r="A82" s="27"/>
      <c r="B82" s="28" t="s">
        <v>134</v>
      </c>
      <c r="C82" s="26">
        <f>C21+C40+C61+C81</f>
        <v>0</v>
      </c>
      <c r="D82" s="24"/>
      <c r="E82" s="24"/>
      <c r="F82" s="24"/>
    </row>
    <row r="83" spans="1:6" ht="25.5" customHeight="1" x14ac:dyDescent="0.2">
      <c r="A83" s="121"/>
      <c r="B83" s="121"/>
      <c r="C83" s="41"/>
      <c r="D83" s="24"/>
      <c r="E83" s="24"/>
      <c r="F83" s="24"/>
    </row>
    <row r="84" spans="1:6" ht="25.5" customHeight="1" x14ac:dyDescent="0.2">
      <c r="A84" s="39"/>
      <c r="B84" s="40"/>
      <c r="C84" s="41"/>
      <c r="D84" s="24"/>
      <c r="E84" s="24"/>
      <c r="F84" s="24"/>
    </row>
    <row r="85" spans="1:6" x14ac:dyDescent="0.2">
      <c r="A85" s="24"/>
      <c r="B85" s="24"/>
      <c r="C85" s="24"/>
      <c r="D85" s="24"/>
      <c r="E85" s="24"/>
      <c r="F85" s="24"/>
    </row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</sheetData>
  <sheetProtection selectLockedCells="1"/>
  <customSheetViews>
    <customSheetView guid="{3DFDD65C-3556-428F-BD0E-40987C0D02F8}" scale="115" showPageBreaks="1" fitToPage="1" printArea="1" state="hidden" view="pageBreakPreview">
      <selection activeCell="D39" sqref="D39"/>
      <rowBreaks count="1" manualBreakCount="1">
        <brk id="40" max="2" man="1"/>
      </rowBreaks>
      <pageMargins left="0.25" right="0.25" top="0.5" bottom="0.5" header="0.5" footer="0.25"/>
      <printOptions horizontalCentered="1"/>
      <pageSetup scale="96" fitToHeight="32767" orientation="portrait" cellComments="atEnd" useFirstPageNumber="1" r:id="rId1"/>
      <headerFooter scaleWithDoc="0">
        <oddFooter>&amp;LDB-724A&amp;C&amp;A - page &amp;P of &amp;N&amp;R4/3/2018</oddFooter>
      </headerFooter>
    </customSheetView>
    <customSheetView guid="{CC406097-AC62-4423-B362-07956AF873A3}" showPageBreaks="1" fitToPage="1" printArea="1" view="pageBreakPreview">
      <selection activeCell="D8" sqref="D8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rintOptions horizontalCentered="1"/>
      <pageSetup fitToHeight="32767" orientation="portrait" cellComments="atEnd" useFirstPageNumber="1" r:id="rId2"/>
      <headerFooter scaleWithDoc="0">
        <oddFooter>&amp;LDB-724A&amp;C&amp;A - page &amp;P of &amp;N&amp;R4/3/2018</oddFooter>
      </headerFooter>
    </customSheetView>
    <customSheetView guid="{A614CBAB-30CA-4EEC-8691-C862D37A24B8}" showPageBreaks="1" fitToPage="1" printArea="1">
      <selection activeCell="B7" sqref="B7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ageSetup fitToHeight="0" orientation="portrait" cellComments="atEnd" useFirstPageNumber="1" r:id="rId3"/>
      <headerFooter scaleWithDoc="0">
        <oddFooter>&amp;LContract No.DB-575A&amp;CPage &amp;P of &amp;N&amp;R&amp;D</oddFooter>
      </headerFooter>
    </customSheetView>
    <customSheetView guid="{70581DE5-47CD-415B-88A7-9EA5B643DEC8}" fitToPage="1">
      <selection activeCell="B7" sqref="B7"/>
      <rowBreaks count="3" manualBreakCount="3">
        <brk id="30" max="2" man="1"/>
        <brk id="70" max="2" man="1"/>
        <brk id="71" max="2" man="1"/>
      </rowBreaks>
      <pageMargins left="0.25" right="0.25" top="0.5" bottom="0.5" header="0.5" footer="0.25"/>
      <pageSetup fitToHeight="0" orientation="portrait" cellComments="atEnd" useFirstPageNumber="1" r:id="rId4"/>
      <headerFooter scaleWithDoc="0">
        <oddFooter>&amp;LContract No.DB-575A&amp;CPage &amp;P of &amp;N&amp;R&amp;D</oddFooter>
      </headerFooter>
    </customSheetView>
    <customSheetView guid="{2F148C1B-526E-43FB-9CEE-ABFDFE64B2BE}" showPageBreaks="1" fitToPage="1" printArea="1">
      <selection activeCell="A2" sqref="A2:C2"/>
      <rowBreaks count="2" manualBreakCount="2">
        <brk id="32" max="2" man="1"/>
        <brk id="76" max="2" man="1"/>
      </rowBreaks>
      <pageMargins left="0.25" right="0.25" top="0.5" bottom="0.5" header="0.5" footer="0.25"/>
      <pageSetup fitToHeight="0" orientation="portrait" cellComments="atEnd" useFirstPageNumber="1" r:id="rId5"/>
      <headerFooter scaleWithDoc="0">
        <oddFooter>&amp;LContract No.DB-575A&amp;CPage &amp;P of &amp;N&amp;R&amp;D</oddFooter>
      </headerFooter>
    </customSheetView>
    <customSheetView guid="{A1ED851B-A203-4C51-A328-A5DAC95629A4}" showPageBreaks="1" fitToPage="1" printArea="1" topLeftCell="A26">
      <selection activeCell="B47" sqref="B47:C47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6"/>
      <headerFooter scaleWithDoc="0">
        <oddFooter>&amp;LContract No.DB-575A&amp;CPage &amp;P of &amp;N&amp;R&amp;D</oddFooter>
      </headerFooter>
    </customSheetView>
    <customSheetView guid="{CFFD9A52-FD36-4E0C-9562-70ACEEB3191F}" showPageBreaks="1" fitToPage="1" printArea="1">
      <selection activeCell="D5" sqref="D5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7"/>
      <headerFooter scaleWithDoc="0">
        <oddFooter>&amp;LContract No.DB-575A&amp;CPage &amp;P of &amp;N&amp;R&amp;D</oddFooter>
      </headerFooter>
    </customSheetView>
    <customSheetView guid="{4C679A3D-A6E8-4FA0-9A83-3E2048324CC1}" showPageBreaks="1" fitToPage="1" printArea="1">
      <selection activeCell="A20" sqref="A20"/>
      <rowBreaks count="2" manualBreakCount="2">
        <brk id="32" max="2" man="1"/>
        <brk id="63" max="2" man="1"/>
      </rowBreaks>
      <pageMargins left="0.25" right="0.25" top="0.5" bottom="0.5" header="0.5" footer="0.25"/>
      <printOptions horizontalCentered="1"/>
      <pageSetup fitToHeight="0" orientation="portrait" cellComments="atEnd" useFirstPageNumber="1" r:id="rId8"/>
      <headerFooter scaleWithDoc="0">
        <oddFooter>&amp;LContract No.DB-575A&amp;CTab 8-17 Sheet 3
Page &amp;P of &amp;N&amp;R2/28/2013</oddFooter>
      </headerFooter>
    </customSheetView>
    <customSheetView guid="{83411DF8-3BAD-40E1-A6E5-8AD18BEC750C}" showPageBreaks="1" fitToPage="1" printArea="1" topLeftCell="A26">
      <selection activeCell="B47" sqref="B47:C47"/>
      <rowBreaks count="1" manualBreakCount="1">
        <brk id="32" max="2" man="1"/>
      </rowBreaks>
      <pageMargins left="0.25" right="0.25" top="0.5" bottom="0.5" header="0.5" footer="0.25"/>
      <pageSetup fitToHeight="0" orientation="portrait" cellComments="atEnd" useFirstPageNumber="1" r:id="rId9"/>
      <headerFooter scaleWithDoc="0">
        <oddFooter>&amp;LContract No.DB-575A&amp;CPage &amp;P of &amp;N&amp;R&amp;D</oddFooter>
      </headerFooter>
    </customSheetView>
    <customSheetView guid="{268FB62F-04FC-41F7-B2B6-BB27D1DCCC29}" scale="115" showPageBreaks="1" fitToPage="1" printArea="1" state="hidden" view="pageBreakPreview">
      <selection activeCell="D39" sqref="D39"/>
      <rowBreaks count="1" manualBreakCount="1">
        <brk id="40" max="2" man="1"/>
      </rowBreaks>
      <pageMargins left="0.25" right="0.25" top="0.5" bottom="0.5" header="0.5" footer="0.25"/>
      <printOptions horizontalCentered="1"/>
      <pageSetup scale="95" fitToHeight="32767" orientation="portrait" cellComments="atEnd" useFirstPageNumber="1" r:id="rId10"/>
      <headerFooter scaleWithDoc="0">
        <oddFooter>&amp;LDB-724A&amp;C&amp;A - page &amp;P of &amp;N&amp;R4/3/2018</oddFooter>
      </headerFooter>
    </customSheetView>
  </customSheetViews>
  <mergeCells count="5">
    <mergeCell ref="A83:B83"/>
    <mergeCell ref="A1:C1"/>
    <mergeCell ref="A2:C2"/>
    <mergeCell ref="A3:C3"/>
    <mergeCell ref="B5:C5"/>
  </mergeCells>
  <phoneticPr fontId="1" type="noConversion"/>
  <printOptions horizontalCentered="1"/>
  <pageMargins left="0.25" right="0.25" top="0.5" bottom="0.5" header="0.5" footer="0.25"/>
  <pageSetup scale="95" fitToHeight="32767" orientation="portrait" cellComments="atEnd" useFirstPageNumber="1" r:id="rId11"/>
  <headerFooter scaleWithDoc="0">
    <oddFooter>&amp;LDB-724A&amp;C&amp;A - page &amp;P of &amp;N&amp;R4/3/2018</oddFooter>
  </headerFooter>
  <rowBreaks count="1" manualBreakCount="1">
    <brk id="40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A2B01D88B71D4D91A732C1A382552B" ma:contentTypeVersion="" ma:contentTypeDescription="Create a new document." ma:contentTypeScope="" ma:versionID="87bd8a98be6edbf1c16dc3ca4fc819c7">
  <xsd:schema xmlns:xsd="http://www.w3.org/2001/XMLSchema" xmlns:xs="http://www.w3.org/2001/XMLSchema" xmlns:p="http://schemas.microsoft.com/office/2006/metadata/properties" xmlns:ns2="bc08be28-c055-4364-b1de-75af2b960eec" targetNamespace="http://schemas.microsoft.com/office/2006/metadata/properties" ma:root="true" ma:fieldsID="5c28e061f0ebf9ce0404cb0fa42e5fe4" ns2:_="">
    <xsd:import namespace="bc08be28-c055-4364-b1de-75af2b960e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8be28-c055-4364-b1de-75af2b960e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0BBF08-FD27-4B33-B71A-D7614C12E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344963-ACF7-4839-B161-AA32FE187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08be28-c055-4364-b1de-75af2b960e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C62109-4496-4D69-82F1-EC3E9F4BF09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bc08be28-c055-4364-b1de-75af2b960ee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1-Cost Proposal</vt:lpstr>
      <vt:lpstr>2A-Maint-Services (1-3)</vt:lpstr>
      <vt:lpstr>2B-Maint-Services (4)</vt:lpstr>
      <vt:lpstr>2C-Maint-Services (5)</vt:lpstr>
      <vt:lpstr>REMOVE</vt:lpstr>
      <vt:lpstr>3-Unit Pricing </vt:lpstr>
      <vt:lpstr>REMOVED</vt:lpstr>
      <vt:lpstr>'1-Cost Proposal'!Print_Area</vt:lpstr>
      <vt:lpstr>'2A-Maint-Services (1-3)'!Print_Area</vt:lpstr>
      <vt:lpstr>'2B-Maint-Services (4)'!Print_Area</vt:lpstr>
      <vt:lpstr>'2C-Maint-Services (5)'!Print_Area</vt:lpstr>
      <vt:lpstr>'3-Unit Pricing '!Print_Area</vt:lpstr>
      <vt:lpstr>REMOVE!Print_Area</vt:lpstr>
      <vt:lpstr>REMOVED!Print_Area</vt:lpstr>
      <vt:lpstr>'1-Cost Proposal'!Print_Titles</vt:lpstr>
      <vt:lpstr>'2A-Maint-Services (1-3)'!Print_Titles</vt:lpstr>
      <vt:lpstr>'2B-Maint-Services (4)'!Print_Titles</vt:lpstr>
      <vt:lpstr>'2C-Maint-Services (5)'!Print_Titles</vt:lpstr>
      <vt:lpstr>'3-Unit Pricing '!Print_Titles</vt:lpstr>
      <vt:lpstr>REMOVE!Print_Titles</vt:lpstr>
      <vt:lpstr>REMOVED!Print_Titles</vt:lpstr>
    </vt:vector>
  </TitlesOfParts>
  <Company>SAIC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 Kruger</dc:creator>
  <cp:lastModifiedBy>W. Michael Cane</cp:lastModifiedBy>
  <cp:lastPrinted>2026-03-24T21:57:21Z</cp:lastPrinted>
  <dcterms:created xsi:type="dcterms:W3CDTF">2006-11-19T18:45:24Z</dcterms:created>
  <dcterms:modified xsi:type="dcterms:W3CDTF">2026-04-02T20:00:19Z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0x01010085A2B01D88B71D4D91A732C1A382552B</vt:lpwstr>
  </property>
</Properties>
</file>